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 codeName="{51196F13-6AD0-C1B8-E2B4-A1F9AE17003E}"/>
  <workbookPr codeName="Denne_projektmappe" autoCompressPictures="0"/>
  <mc:AlternateContent xmlns:mc="http://schemas.openxmlformats.org/markup-compatibility/2006">
    <mc:Choice Requires="x15">
      <x15ac:absPath xmlns:x15ac="http://schemas.microsoft.com/office/spreadsheetml/2010/11/ac" url="/Users/lispoehler/Google Drev/Firma/LAESNING.DK/Elevprofilberegner 2017/Januar 2018/"/>
    </mc:Choice>
  </mc:AlternateContent>
  <xr:revisionPtr revIDLastSave="0" documentId="13_ncr:1_{2DFE229F-86DB-E34C-94CC-5B5EB1DBC053}" xr6:coauthVersionLast="28" xr6:coauthVersionMax="28" xr10:uidLastSave="{00000000-0000-0000-0000-000000000000}"/>
  <bookViews>
    <workbookView xWindow="1240" yWindow="4500" windowWidth="29840" windowHeight="16360" activeTab="4" xr2:uid="{00000000-000D-0000-FFFF-FFFF00000000}"/>
  </bookViews>
  <sheets>
    <sheet name="Indtastning" sheetId="9" r:id="rId1"/>
    <sheet name="SÆT IND" sheetId="10" r:id="rId2"/>
    <sheet name="Orginal Udskrift" sheetId="5" state="hidden" r:id="rId3"/>
    <sheet name="Udskrift" sheetId="14" r:id="rId4"/>
    <sheet name="TID" sheetId="15" r:id="rId5"/>
    <sheet name="Profil 1 - 10" sheetId="1" state="hidden" r:id="rId6"/>
    <sheet name="Ekstra profil" sheetId="4" state="hidden" r:id="rId7"/>
  </sheets>
  <definedNames>
    <definedName name="_xlnm.Print_Area" localSheetId="3">Udskrift!$A$1:$E$21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0" i="15" l="1"/>
  <c r="H149" i="15"/>
  <c r="H148" i="15"/>
  <c r="H147" i="15"/>
  <c r="H145" i="15"/>
  <c r="H144" i="15"/>
  <c r="H143" i="15"/>
  <c r="H142" i="15"/>
  <c r="H140" i="15"/>
  <c r="H139" i="15"/>
  <c r="H138" i="15"/>
  <c r="H137" i="15"/>
  <c r="H135" i="15"/>
  <c r="H134" i="15"/>
  <c r="H133" i="15"/>
  <c r="H132" i="15"/>
  <c r="H130" i="15"/>
  <c r="H129" i="15"/>
  <c r="H128" i="15"/>
  <c r="H127" i="15"/>
  <c r="H125" i="15"/>
  <c r="H124" i="15"/>
  <c r="H123" i="15"/>
  <c r="H122" i="15"/>
  <c r="H120" i="15"/>
  <c r="H119" i="15"/>
  <c r="H118" i="15"/>
  <c r="H117" i="15"/>
  <c r="H115" i="15"/>
  <c r="H114" i="15"/>
  <c r="H113" i="15"/>
  <c r="H112" i="15"/>
  <c r="H110" i="15"/>
  <c r="H109" i="15"/>
  <c r="H108" i="15"/>
  <c r="H107" i="15"/>
  <c r="H105" i="15"/>
  <c r="H104" i="15"/>
  <c r="H103" i="15"/>
  <c r="H102" i="15"/>
  <c r="H100" i="15"/>
  <c r="H99" i="15"/>
  <c r="H98" i="15"/>
  <c r="H97" i="15"/>
  <c r="H95" i="15"/>
  <c r="H94" i="15"/>
  <c r="H93" i="15"/>
  <c r="H92" i="15"/>
  <c r="H90" i="15"/>
  <c r="H89" i="15"/>
  <c r="H88" i="15"/>
  <c r="H87" i="15"/>
  <c r="H85" i="15"/>
  <c r="H84" i="15"/>
  <c r="H83" i="15"/>
  <c r="H82" i="15"/>
  <c r="H80" i="15"/>
  <c r="H79" i="15"/>
  <c r="H78" i="15"/>
  <c r="H77" i="15"/>
  <c r="H75" i="15"/>
  <c r="H74" i="15"/>
  <c r="H73" i="15"/>
  <c r="H72" i="15"/>
  <c r="H70" i="15"/>
  <c r="H69" i="15"/>
  <c r="H68" i="15"/>
  <c r="H67" i="15"/>
  <c r="H65" i="15"/>
  <c r="H64" i="15"/>
  <c r="H63" i="15"/>
  <c r="H62" i="15"/>
  <c r="H60" i="15"/>
  <c r="H59" i="15"/>
  <c r="H58" i="15"/>
  <c r="H57" i="15"/>
  <c r="H55" i="15"/>
  <c r="H54" i="15"/>
  <c r="H53" i="15"/>
  <c r="H52" i="15"/>
  <c r="H50" i="15"/>
  <c r="H49" i="15"/>
  <c r="H48" i="15"/>
  <c r="H47" i="15"/>
  <c r="H45" i="15"/>
  <c r="H44" i="15"/>
  <c r="H43" i="15"/>
  <c r="H42" i="15"/>
  <c r="H40" i="15"/>
  <c r="H39" i="15"/>
  <c r="H38" i="15"/>
  <c r="H37" i="15"/>
  <c r="H35" i="15"/>
  <c r="H34" i="15"/>
  <c r="H33" i="15"/>
  <c r="H32" i="15"/>
  <c r="H30" i="15"/>
  <c r="H29" i="15"/>
  <c r="H28" i="15"/>
  <c r="H27" i="15"/>
  <c r="H25" i="15"/>
  <c r="H24" i="15"/>
  <c r="H23" i="15"/>
  <c r="H22" i="15"/>
  <c r="H20" i="15"/>
  <c r="H19" i="15"/>
  <c r="H18" i="15"/>
  <c r="H17" i="15"/>
  <c r="H15" i="15"/>
  <c r="H14" i="15"/>
  <c r="H13" i="15"/>
  <c r="H12" i="15"/>
  <c r="H10" i="15"/>
  <c r="H9" i="15"/>
  <c r="H8" i="15"/>
  <c r="H7" i="15"/>
  <c r="H5" i="15"/>
  <c r="H4" i="15"/>
  <c r="H3" i="15"/>
  <c r="H2" i="15"/>
  <c r="A43" i="9"/>
  <c r="J43" i="9"/>
  <c r="B43" i="9"/>
  <c r="B32" i="4"/>
  <c r="F32" i="4"/>
  <c r="G32" i="4"/>
  <c r="K43" i="9"/>
  <c r="C43" i="9"/>
  <c r="C32" i="4"/>
  <c r="H32" i="4"/>
  <c r="I32" i="4"/>
  <c r="J32" i="4"/>
  <c r="L43" i="9"/>
  <c r="D43" i="9"/>
  <c r="D32" i="4"/>
  <c r="K32" i="4"/>
  <c r="L32" i="4"/>
  <c r="M32" i="4"/>
  <c r="AC32" i="4"/>
  <c r="AD32" i="4"/>
  <c r="A42" i="9"/>
  <c r="J42" i="9"/>
  <c r="B42" i="9"/>
  <c r="B31" i="4"/>
  <c r="K42" i="9"/>
  <c r="C42" i="9"/>
  <c r="C31" i="4"/>
  <c r="F31" i="4"/>
  <c r="G31" i="4"/>
  <c r="H31" i="4"/>
  <c r="I31" i="4"/>
  <c r="J31" i="4"/>
  <c r="L42" i="9"/>
  <c r="D42" i="9"/>
  <c r="D31" i="4"/>
  <c r="K31" i="4"/>
  <c r="L31" i="4"/>
  <c r="M31" i="4"/>
  <c r="AC31" i="4"/>
  <c r="AD31" i="4"/>
  <c r="A41" i="9"/>
  <c r="J41" i="9"/>
  <c r="B41" i="9"/>
  <c r="B30" i="4"/>
  <c r="K41" i="9"/>
  <c r="C41" i="9"/>
  <c r="C30" i="4"/>
  <c r="F30" i="4"/>
  <c r="G30" i="4"/>
  <c r="H30" i="4"/>
  <c r="I30" i="4"/>
  <c r="J30" i="4"/>
  <c r="L41" i="9"/>
  <c r="D41" i="9"/>
  <c r="D30" i="4"/>
  <c r="K30" i="4"/>
  <c r="L30" i="4"/>
  <c r="M30" i="4"/>
  <c r="AC30" i="4"/>
  <c r="AD30" i="4"/>
  <c r="A40" i="9"/>
  <c r="J40" i="9"/>
  <c r="B40" i="9"/>
  <c r="B29" i="4"/>
  <c r="K40" i="9"/>
  <c r="C40" i="9"/>
  <c r="C29" i="4"/>
  <c r="F29" i="4"/>
  <c r="G29" i="4"/>
  <c r="H29" i="4"/>
  <c r="I29" i="4"/>
  <c r="J29" i="4"/>
  <c r="L40" i="9"/>
  <c r="D40" i="9"/>
  <c r="D29" i="4"/>
  <c r="K29" i="4"/>
  <c r="L29" i="4"/>
  <c r="M29" i="4"/>
  <c r="AC29" i="4"/>
  <c r="AD29" i="4"/>
  <c r="A39" i="9"/>
  <c r="J39" i="9"/>
  <c r="B39" i="9"/>
  <c r="B28" i="4"/>
  <c r="K39" i="9"/>
  <c r="C39" i="9"/>
  <c r="C28" i="4"/>
  <c r="F28" i="4"/>
  <c r="G28" i="4"/>
  <c r="H28" i="4"/>
  <c r="I28" i="4"/>
  <c r="J28" i="4"/>
  <c r="L39" i="9"/>
  <c r="D39" i="9"/>
  <c r="D28" i="4"/>
  <c r="K28" i="4"/>
  <c r="L28" i="4"/>
  <c r="M28" i="4"/>
  <c r="AC28" i="4"/>
  <c r="AD28" i="4"/>
  <c r="A38" i="9"/>
  <c r="J38" i="9"/>
  <c r="B38" i="9"/>
  <c r="B27" i="4"/>
  <c r="K38" i="9"/>
  <c r="C38" i="9"/>
  <c r="C27" i="4"/>
  <c r="F27" i="4"/>
  <c r="G27" i="4"/>
  <c r="H27" i="4"/>
  <c r="I27" i="4"/>
  <c r="J27" i="4"/>
  <c r="L38" i="9"/>
  <c r="D38" i="9"/>
  <c r="D27" i="4"/>
  <c r="K27" i="4"/>
  <c r="L27" i="4"/>
  <c r="M27" i="4"/>
  <c r="AC27" i="4"/>
  <c r="AD27" i="4"/>
  <c r="A37" i="9"/>
  <c r="J37" i="9"/>
  <c r="B37" i="9"/>
  <c r="B26" i="4"/>
  <c r="F26" i="4"/>
  <c r="G26" i="4"/>
  <c r="K37" i="9"/>
  <c r="C37" i="9"/>
  <c r="C26" i="4"/>
  <c r="H26" i="4"/>
  <c r="I26" i="4"/>
  <c r="J26" i="4"/>
  <c r="L37" i="9"/>
  <c r="D37" i="9"/>
  <c r="D26" i="4"/>
  <c r="K26" i="4"/>
  <c r="L26" i="4"/>
  <c r="M26" i="4"/>
  <c r="A26" i="4"/>
  <c r="AC26" i="4"/>
  <c r="AD26" i="4"/>
  <c r="A36" i="9"/>
  <c r="J36" i="9"/>
  <c r="B36" i="9"/>
  <c r="B25" i="4"/>
  <c r="K36" i="9"/>
  <c r="C36" i="9"/>
  <c r="C25" i="4"/>
  <c r="F25" i="4"/>
  <c r="G25" i="4"/>
  <c r="H25" i="4"/>
  <c r="I25" i="4"/>
  <c r="J25" i="4"/>
  <c r="L36" i="9"/>
  <c r="D36" i="9"/>
  <c r="D25" i="4"/>
  <c r="K25" i="4"/>
  <c r="L25" i="4"/>
  <c r="M25" i="4"/>
  <c r="AC25" i="4"/>
  <c r="AD25" i="4"/>
  <c r="A35" i="9"/>
  <c r="J35" i="9"/>
  <c r="B35" i="9"/>
  <c r="B24" i="4"/>
  <c r="K35" i="9"/>
  <c r="C35" i="9"/>
  <c r="C24" i="4"/>
  <c r="F24" i="4"/>
  <c r="G24" i="4"/>
  <c r="H24" i="4"/>
  <c r="I24" i="4"/>
  <c r="J24" i="4"/>
  <c r="L35" i="9"/>
  <c r="D35" i="9"/>
  <c r="D24" i="4"/>
  <c r="K24" i="4"/>
  <c r="L24" i="4"/>
  <c r="M24" i="4"/>
  <c r="A24" i="4"/>
  <c r="AC24" i="4"/>
  <c r="AD24" i="4"/>
  <c r="A34" i="9"/>
  <c r="J34" i="9"/>
  <c r="B34" i="9"/>
  <c r="B23" i="4"/>
  <c r="K34" i="9"/>
  <c r="C34" i="9"/>
  <c r="C23" i="4"/>
  <c r="F23" i="4"/>
  <c r="G23" i="4"/>
  <c r="H23" i="4"/>
  <c r="I23" i="4"/>
  <c r="J23" i="4"/>
  <c r="L34" i="9"/>
  <c r="D34" i="9"/>
  <c r="D23" i="4"/>
  <c r="K23" i="4"/>
  <c r="L23" i="4"/>
  <c r="M23" i="4"/>
  <c r="AC23" i="4"/>
  <c r="AD23" i="4"/>
  <c r="A33" i="9"/>
  <c r="J33" i="9"/>
  <c r="B33" i="9"/>
  <c r="B22" i="4"/>
  <c r="F22" i="4"/>
  <c r="G22" i="4"/>
  <c r="K33" i="9"/>
  <c r="C33" i="9"/>
  <c r="C22" i="4"/>
  <c r="H22" i="4"/>
  <c r="I22" i="4"/>
  <c r="J22" i="4"/>
  <c r="L33" i="9"/>
  <c r="D33" i="9"/>
  <c r="D22" i="4"/>
  <c r="K22" i="4"/>
  <c r="L22" i="4"/>
  <c r="M22" i="4"/>
  <c r="A22" i="4"/>
  <c r="AC22" i="4"/>
  <c r="AD22" i="4"/>
  <c r="A32" i="9"/>
  <c r="J32" i="9"/>
  <c r="B32" i="9"/>
  <c r="B21" i="4"/>
  <c r="K32" i="9"/>
  <c r="C32" i="9"/>
  <c r="C21" i="4"/>
  <c r="F21" i="4"/>
  <c r="G21" i="4"/>
  <c r="H21" i="4"/>
  <c r="I21" i="4"/>
  <c r="J21" i="4"/>
  <c r="L32" i="9"/>
  <c r="D32" i="9"/>
  <c r="D21" i="4"/>
  <c r="K21" i="4"/>
  <c r="L21" i="4"/>
  <c r="M21" i="4"/>
  <c r="AC21" i="4"/>
  <c r="AD21" i="4"/>
  <c r="A31" i="9"/>
  <c r="J31" i="9"/>
  <c r="B31" i="9"/>
  <c r="B20" i="4"/>
  <c r="K31" i="9"/>
  <c r="C31" i="9"/>
  <c r="C20" i="4"/>
  <c r="F20" i="4"/>
  <c r="G20" i="4"/>
  <c r="H20" i="4"/>
  <c r="I20" i="4"/>
  <c r="J20" i="4"/>
  <c r="L31" i="9"/>
  <c r="D31" i="9"/>
  <c r="D20" i="4"/>
  <c r="K20" i="4"/>
  <c r="L20" i="4"/>
  <c r="M20" i="4"/>
  <c r="AC20" i="4"/>
  <c r="AD20" i="4"/>
  <c r="A30" i="9"/>
  <c r="J30" i="9"/>
  <c r="B30" i="9"/>
  <c r="B19" i="4"/>
  <c r="K30" i="9"/>
  <c r="C30" i="9"/>
  <c r="C19" i="4"/>
  <c r="F19" i="4"/>
  <c r="G19" i="4"/>
  <c r="H19" i="4"/>
  <c r="I19" i="4"/>
  <c r="J19" i="4"/>
  <c r="L30" i="9"/>
  <c r="D30" i="9"/>
  <c r="D19" i="4"/>
  <c r="K19" i="4"/>
  <c r="L19" i="4"/>
  <c r="M19" i="4"/>
  <c r="AC19" i="4"/>
  <c r="AD19" i="4"/>
  <c r="A29" i="9"/>
  <c r="J29" i="9"/>
  <c r="B29" i="9"/>
  <c r="B18" i="4"/>
  <c r="F18" i="4"/>
  <c r="G18" i="4"/>
  <c r="K29" i="9"/>
  <c r="C29" i="9"/>
  <c r="C18" i="4"/>
  <c r="H18" i="4"/>
  <c r="I18" i="4"/>
  <c r="J18" i="4"/>
  <c r="L29" i="9"/>
  <c r="D29" i="9"/>
  <c r="D18" i="4"/>
  <c r="K18" i="4"/>
  <c r="L18" i="4"/>
  <c r="M18" i="4"/>
  <c r="A18" i="4"/>
  <c r="AC18" i="4"/>
  <c r="AD18" i="4"/>
  <c r="A28" i="9"/>
  <c r="J28" i="9"/>
  <c r="B28" i="9"/>
  <c r="B17" i="4"/>
  <c r="K28" i="9"/>
  <c r="C28" i="9"/>
  <c r="C17" i="4"/>
  <c r="F17" i="4"/>
  <c r="G17" i="4"/>
  <c r="H17" i="4"/>
  <c r="I17" i="4"/>
  <c r="J17" i="4"/>
  <c r="L28" i="9"/>
  <c r="D28" i="9"/>
  <c r="D17" i="4"/>
  <c r="K17" i="4"/>
  <c r="L17" i="4"/>
  <c r="M17" i="4"/>
  <c r="A17" i="4"/>
  <c r="AC17" i="4"/>
  <c r="AD17" i="4"/>
  <c r="A27" i="9"/>
  <c r="J27" i="9"/>
  <c r="B27" i="9"/>
  <c r="B16" i="4"/>
  <c r="K27" i="9"/>
  <c r="C27" i="9"/>
  <c r="C16" i="4"/>
  <c r="F16" i="4"/>
  <c r="G16" i="4"/>
  <c r="H16" i="4"/>
  <c r="I16" i="4"/>
  <c r="J16" i="4"/>
  <c r="L27" i="9"/>
  <c r="D27" i="9"/>
  <c r="D16" i="4"/>
  <c r="K16" i="4"/>
  <c r="L16" i="4"/>
  <c r="M16" i="4"/>
  <c r="AC16" i="4"/>
  <c r="AD16" i="4"/>
  <c r="A26" i="9"/>
  <c r="J26" i="9"/>
  <c r="B26" i="9"/>
  <c r="B15" i="4"/>
  <c r="K26" i="9"/>
  <c r="C26" i="9"/>
  <c r="C15" i="4"/>
  <c r="F15" i="4"/>
  <c r="G15" i="4"/>
  <c r="H15" i="4"/>
  <c r="I15" i="4"/>
  <c r="J15" i="4"/>
  <c r="L26" i="9"/>
  <c r="D26" i="9"/>
  <c r="D15" i="4"/>
  <c r="K15" i="4"/>
  <c r="L15" i="4"/>
  <c r="M15" i="4"/>
  <c r="A15" i="4"/>
  <c r="AC15" i="4"/>
  <c r="AD15" i="4"/>
  <c r="A25" i="9"/>
  <c r="J25" i="9"/>
  <c r="B25" i="9"/>
  <c r="B14" i="4"/>
  <c r="K25" i="9"/>
  <c r="C25" i="9"/>
  <c r="C14" i="4"/>
  <c r="F14" i="4"/>
  <c r="G14" i="4"/>
  <c r="H14" i="4"/>
  <c r="I14" i="4"/>
  <c r="J14" i="4"/>
  <c r="L25" i="9"/>
  <c r="D25" i="9"/>
  <c r="D14" i="4"/>
  <c r="K14" i="4"/>
  <c r="L14" i="4"/>
  <c r="M14" i="4"/>
  <c r="AC14" i="4"/>
  <c r="AD14" i="4"/>
  <c r="A24" i="9"/>
  <c r="J24" i="9"/>
  <c r="B24" i="9"/>
  <c r="B13" i="4"/>
  <c r="K24" i="9"/>
  <c r="C24" i="9"/>
  <c r="C13" i="4"/>
  <c r="F13" i="4"/>
  <c r="G13" i="4"/>
  <c r="H13" i="4"/>
  <c r="I13" i="4"/>
  <c r="J13" i="4"/>
  <c r="L24" i="9"/>
  <c r="D24" i="9"/>
  <c r="D13" i="4"/>
  <c r="K13" i="4"/>
  <c r="L13" i="4"/>
  <c r="M13" i="4"/>
  <c r="AC13" i="4"/>
  <c r="AD13" i="4"/>
  <c r="A23" i="9"/>
  <c r="J23" i="9"/>
  <c r="B23" i="9"/>
  <c r="B12" i="4"/>
  <c r="K23" i="9"/>
  <c r="C23" i="9"/>
  <c r="C12" i="4"/>
  <c r="F12" i="4"/>
  <c r="G12" i="4"/>
  <c r="H12" i="4"/>
  <c r="I12" i="4"/>
  <c r="J12" i="4"/>
  <c r="L23" i="9"/>
  <c r="D23" i="9"/>
  <c r="D12" i="4"/>
  <c r="K12" i="4"/>
  <c r="L12" i="4"/>
  <c r="M12" i="4"/>
  <c r="AC12" i="4"/>
  <c r="AD12" i="4"/>
  <c r="A22" i="9"/>
  <c r="J22" i="9"/>
  <c r="B22" i="9"/>
  <c r="B11" i="4"/>
  <c r="K22" i="9"/>
  <c r="C22" i="9"/>
  <c r="C11" i="4"/>
  <c r="F11" i="4"/>
  <c r="G11" i="4"/>
  <c r="H11" i="4"/>
  <c r="I11" i="4"/>
  <c r="J11" i="4"/>
  <c r="L22" i="9"/>
  <c r="D22" i="9"/>
  <c r="D11" i="4"/>
  <c r="K11" i="4"/>
  <c r="L11" i="4"/>
  <c r="M11" i="4"/>
  <c r="AC11" i="4"/>
  <c r="AD11" i="4"/>
  <c r="A21" i="9"/>
  <c r="J21" i="9"/>
  <c r="B21" i="9"/>
  <c r="B10" i="4"/>
  <c r="K21" i="9"/>
  <c r="C21" i="9"/>
  <c r="C10" i="4"/>
  <c r="F10" i="4"/>
  <c r="G10" i="4"/>
  <c r="H10" i="4"/>
  <c r="I10" i="4"/>
  <c r="J10" i="4"/>
  <c r="L21" i="9"/>
  <c r="D21" i="9"/>
  <c r="D10" i="4"/>
  <c r="K10" i="4"/>
  <c r="L10" i="4"/>
  <c r="M10" i="4"/>
  <c r="AC10" i="4"/>
  <c r="AD10" i="4"/>
  <c r="A20" i="9"/>
  <c r="J20" i="9"/>
  <c r="B20" i="9"/>
  <c r="B9" i="4"/>
  <c r="K20" i="9"/>
  <c r="C20" i="9"/>
  <c r="C9" i="4"/>
  <c r="F9" i="4"/>
  <c r="G9" i="4"/>
  <c r="H9" i="4"/>
  <c r="I9" i="4"/>
  <c r="J9" i="4"/>
  <c r="L20" i="9"/>
  <c r="D20" i="9"/>
  <c r="D9" i="4"/>
  <c r="K9" i="4"/>
  <c r="L9" i="4"/>
  <c r="M9" i="4"/>
  <c r="AC9" i="4"/>
  <c r="AD9" i="4"/>
  <c r="A19" i="9"/>
  <c r="J19" i="9"/>
  <c r="B19" i="9"/>
  <c r="B8" i="4"/>
  <c r="K19" i="9"/>
  <c r="C19" i="9"/>
  <c r="C8" i="4"/>
  <c r="F8" i="4"/>
  <c r="G8" i="4"/>
  <c r="H8" i="4"/>
  <c r="I8" i="4"/>
  <c r="J8" i="4"/>
  <c r="L19" i="9"/>
  <c r="D19" i="9"/>
  <c r="D8" i="4"/>
  <c r="K8" i="4"/>
  <c r="L8" i="4"/>
  <c r="M8" i="4"/>
  <c r="AC8" i="4"/>
  <c r="AD8" i="4"/>
  <c r="A18" i="9"/>
  <c r="J18" i="9"/>
  <c r="B18" i="9"/>
  <c r="B7" i="4"/>
  <c r="F7" i="4"/>
  <c r="G7" i="4"/>
  <c r="K18" i="9"/>
  <c r="C18" i="9"/>
  <c r="C7" i="4"/>
  <c r="H7" i="4"/>
  <c r="I7" i="4"/>
  <c r="J7" i="4"/>
  <c r="L18" i="9"/>
  <c r="D18" i="9"/>
  <c r="D7" i="4"/>
  <c r="K7" i="4"/>
  <c r="L7" i="4"/>
  <c r="M7" i="4"/>
  <c r="AC7" i="4"/>
  <c r="AD7" i="4"/>
  <c r="A17" i="9"/>
  <c r="J17" i="9"/>
  <c r="B17" i="9"/>
  <c r="B6" i="4"/>
  <c r="K17" i="9"/>
  <c r="C17" i="9"/>
  <c r="C6" i="4"/>
  <c r="F6" i="4"/>
  <c r="G6" i="4"/>
  <c r="H6" i="4"/>
  <c r="I6" i="4"/>
  <c r="J6" i="4"/>
  <c r="L17" i="9"/>
  <c r="D17" i="9"/>
  <c r="D6" i="4"/>
  <c r="K6" i="4"/>
  <c r="L6" i="4"/>
  <c r="M6" i="4"/>
  <c r="AC6" i="4"/>
  <c r="AD6" i="4"/>
  <c r="A16" i="9"/>
  <c r="J16" i="9"/>
  <c r="B16" i="9"/>
  <c r="B5" i="4"/>
  <c r="K16" i="9"/>
  <c r="C16" i="9"/>
  <c r="C5" i="4"/>
  <c r="F5" i="4"/>
  <c r="G5" i="4"/>
  <c r="H5" i="4"/>
  <c r="I5" i="4"/>
  <c r="J5" i="4"/>
  <c r="L16" i="9"/>
  <c r="D16" i="9"/>
  <c r="D5" i="4"/>
  <c r="K5" i="4"/>
  <c r="L5" i="4"/>
  <c r="M5" i="4"/>
  <c r="AC5" i="4"/>
  <c r="AD5" i="4"/>
  <c r="A15" i="9"/>
  <c r="J15" i="9"/>
  <c r="B15" i="9"/>
  <c r="B4" i="4"/>
  <c r="K15" i="9"/>
  <c r="C15" i="9"/>
  <c r="C4" i="4"/>
  <c r="F4" i="4"/>
  <c r="G4" i="4"/>
  <c r="H4" i="4"/>
  <c r="I4" i="4"/>
  <c r="J4" i="4"/>
  <c r="L15" i="9"/>
  <c r="D15" i="9"/>
  <c r="D4" i="4"/>
  <c r="K4" i="4"/>
  <c r="L4" i="4"/>
  <c r="M4" i="4"/>
  <c r="A4" i="4"/>
  <c r="AC4" i="4"/>
  <c r="AD4" i="4"/>
  <c r="A14" i="9"/>
  <c r="J14" i="9"/>
  <c r="B14" i="9"/>
  <c r="B3" i="4"/>
  <c r="F3" i="4"/>
  <c r="G3" i="4"/>
  <c r="K14" i="9"/>
  <c r="C14" i="9"/>
  <c r="C3" i="4"/>
  <c r="H3" i="4"/>
  <c r="I3" i="4"/>
  <c r="J3" i="4"/>
  <c r="L14" i="9"/>
  <c r="D14" i="9"/>
  <c r="D3" i="4"/>
  <c r="K3" i="4"/>
  <c r="L3" i="4"/>
  <c r="M3" i="4"/>
  <c r="A3" i="4"/>
  <c r="AC3" i="4"/>
  <c r="AD3" i="4"/>
  <c r="AA32" i="4"/>
  <c r="AB32" i="4"/>
  <c r="AA31" i="4"/>
  <c r="AB31" i="4"/>
  <c r="AA30" i="4"/>
  <c r="AB30" i="4"/>
  <c r="AA29" i="4"/>
  <c r="AB29" i="4"/>
  <c r="AA28" i="4"/>
  <c r="AB28" i="4"/>
  <c r="AA27" i="4"/>
  <c r="AB27" i="4"/>
  <c r="AA26" i="4"/>
  <c r="AB26" i="4"/>
  <c r="AA25" i="4"/>
  <c r="AB25" i="4"/>
  <c r="AA24" i="4"/>
  <c r="AB24" i="4"/>
  <c r="AA23" i="4"/>
  <c r="AB23" i="4"/>
  <c r="AA22" i="4"/>
  <c r="AB22" i="4"/>
  <c r="AA21" i="4"/>
  <c r="AB21" i="4"/>
  <c r="AA20" i="4"/>
  <c r="AB20" i="4"/>
  <c r="AA19" i="4"/>
  <c r="AB19" i="4"/>
  <c r="AA18" i="4"/>
  <c r="AB18" i="4"/>
  <c r="AA17" i="4"/>
  <c r="AB17" i="4"/>
  <c r="AA16" i="4"/>
  <c r="AB16" i="4"/>
  <c r="AA15" i="4"/>
  <c r="AB15" i="4"/>
  <c r="A14" i="4"/>
  <c r="AA14" i="4"/>
  <c r="AB14" i="4"/>
  <c r="AA13" i="4"/>
  <c r="AB13" i="4"/>
  <c r="AA12" i="4"/>
  <c r="AB12" i="4"/>
  <c r="AA11" i="4"/>
  <c r="AB11" i="4"/>
  <c r="AA10" i="4"/>
  <c r="AB10" i="4"/>
  <c r="AA9" i="4"/>
  <c r="AB9" i="4"/>
  <c r="AA8" i="4"/>
  <c r="AB8" i="4"/>
  <c r="AA7" i="4"/>
  <c r="AB7" i="4"/>
  <c r="AA6" i="4"/>
  <c r="AB6" i="4"/>
  <c r="AA5" i="4"/>
  <c r="AB5" i="4"/>
  <c r="AA4" i="4"/>
  <c r="AB4" i="4"/>
  <c r="AA3" i="4"/>
  <c r="AB3" i="4"/>
  <c r="Y32" i="4"/>
  <c r="Z32" i="4"/>
  <c r="Y31" i="4"/>
  <c r="Z31" i="4"/>
  <c r="Y30" i="4"/>
  <c r="Z30" i="4"/>
  <c r="Y29" i="4"/>
  <c r="Z29" i="4"/>
  <c r="Y28" i="4"/>
  <c r="Z28" i="4"/>
  <c r="A27" i="4"/>
  <c r="Y27" i="4"/>
  <c r="Z27" i="4"/>
  <c r="Y26" i="4"/>
  <c r="Z26" i="4"/>
  <c r="A25" i="4"/>
  <c r="Y25" i="4"/>
  <c r="Z25" i="4"/>
  <c r="Y24" i="4"/>
  <c r="Z24" i="4"/>
  <c r="Y23" i="4"/>
  <c r="Z23" i="4"/>
  <c r="Y22" i="4"/>
  <c r="Z22" i="4"/>
  <c r="Y21" i="4"/>
  <c r="Z21" i="4"/>
  <c r="Y20" i="4"/>
  <c r="Z20" i="4"/>
  <c r="A19" i="4"/>
  <c r="Y19" i="4"/>
  <c r="Z19" i="4"/>
  <c r="Y18" i="4"/>
  <c r="Z18" i="4"/>
  <c r="Y17" i="4"/>
  <c r="Z17" i="4"/>
  <c r="Y16" i="4"/>
  <c r="Z16" i="4"/>
  <c r="Y15" i="4"/>
  <c r="Z15" i="4"/>
  <c r="Y14" i="4"/>
  <c r="Z14" i="4"/>
  <c r="Y13" i="4"/>
  <c r="Z13" i="4"/>
  <c r="Y12" i="4"/>
  <c r="Z12" i="4"/>
  <c r="Y11" i="4"/>
  <c r="Z11" i="4"/>
  <c r="Y10" i="4"/>
  <c r="Z10" i="4"/>
  <c r="Y9" i="4"/>
  <c r="Z9" i="4"/>
  <c r="Y8" i="4"/>
  <c r="Z8" i="4"/>
  <c r="Y7" i="4"/>
  <c r="Z7" i="4"/>
  <c r="Y6" i="4"/>
  <c r="Z6" i="4"/>
  <c r="A5" i="4"/>
  <c r="Y5" i="4"/>
  <c r="Z5" i="4"/>
  <c r="Y4" i="4"/>
  <c r="Z4" i="4"/>
  <c r="Y3" i="4"/>
  <c r="Z3" i="4"/>
  <c r="W32" i="4"/>
  <c r="X32" i="4"/>
  <c r="W31" i="4"/>
  <c r="X31" i="4"/>
  <c r="W30" i="4"/>
  <c r="X30" i="4"/>
  <c r="A29" i="4"/>
  <c r="W29" i="4"/>
  <c r="X29" i="4"/>
  <c r="W28" i="4"/>
  <c r="X28" i="4"/>
  <c r="W27" i="4"/>
  <c r="X27" i="4"/>
  <c r="W26" i="4"/>
  <c r="X26" i="4"/>
  <c r="W25" i="4"/>
  <c r="X25" i="4"/>
  <c r="W24" i="4"/>
  <c r="X24" i="4"/>
  <c r="W23" i="4"/>
  <c r="X23" i="4"/>
  <c r="W22" i="4"/>
  <c r="X22" i="4"/>
  <c r="W21" i="4"/>
  <c r="X21" i="4"/>
  <c r="W20" i="4"/>
  <c r="X20" i="4"/>
  <c r="W19" i="4"/>
  <c r="X19" i="4"/>
  <c r="W18" i="4"/>
  <c r="X18" i="4"/>
  <c r="W17" i="4"/>
  <c r="X17" i="4"/>
  <c r="W16" i="4"/>
  <c r="X16" i="4"/>
  <c r="W15" i="4"/>
  <c r="X15" i="4"/>
  <c r="W14" i="4"/>
  <c r="X14" i="4"/>
  <c r="W13" i="4"/>
  <c r="X13" i="4"/>
  <c r="W12" i="4"/>
  <c r="X12" i="4"/>
  <c r="W11" i="4"/>
  <c r="X11" i="4"/>
  <c r="W10" i="4"/>
  <c r="X10" i="4"/>
  <c r="W9" i="4"/>
  <c r="X9" i="4"/>
  <c r="W8" i="4"/>
  <c r="X8" i="4"/>
  <c r="W7" i="4"/>
  <c r="X7" i="4"/>
  <c r="W6" i="4"/>
  <c r="X6" i="4"/>
  <c r="W5" i="4"/>
  <c r="X5" i="4"/>
  <c r="W4" i="4"/>
  <c r="X4" i="4"/>
  <c r="W3" i="4"/>
  <c r="X3" i="4"/>
  <c r="U32" i="4"/>
  <c r="V32" i="4"/>
  <c r="U31" i="4"/>
  <c r="V31" i="4"/>
  <c r="A30" i="4"/>
  <c r="U30" i="4"/>
  <c r="V30" i="4"/>
  <c r="U29" i="4"/>
  <c r="V29" i="4"/>
  <c r="A28" i="4"/>
  <c r="U28" i="4"/>
  <c r="V28" i="4"/>
  <c r="U27" i="4"/>
  <c r="V27" i="4"/>
  <c r="U26" i="4"/>
  <c r="V26" i="4"/>
  <c r="U25" i="4"/>
  <c r="V25" i="4"/>
  <c r="U24" i="4"/>
  <c r="V24" i="4"/>
  <c r="U23" i="4"/>
  <c r="V23" i="4"/>
  <c r="U22" i="4"/>
  <c r="V22" i="4"/>
  <c r="U21" i="4"/>
  <c r="V21" i="4"/>
  <c r="U20" i="4"/>
  <c r="V20" i="4"/>
  <c r="U19" i="4"/>
  <c r="V19" i="4"/>
  <c r="U18" i="4"/>
  <c r="V18" i="4"/>
  <c r="U17" i="4"/>
  <c r="V17" i="4"/>
  <c r="U16" i="4"/>
  <c r="V16" i="4"/>
  <c r="U15" i="4"/>
  <c r="V15" i="4"/>
  <c r="U14" i="4"/>
  <c r="V14" i="4"/>
  <c r="U13" i="4"/>
  <c r="V13" i="4"/>
  <c r="U12" i="4"/>
  <c r="V12" i="4"/>
  <c r="U11" i="4"/>
  <c r="V11" i="4"/>
  <c r="U10" i="4"/>
  <c r="V10" i="4"/>
  <c r="A9" i="4"/>
  <c r="U9" i="4"/>
  <c r="V9" i="4"/>
  <c r="A8" i="4"/>
  <c r="U8" i="4"/>
  <c r="V8" i="4"/>
  <c r="U7" i="4"/>
  <c r="V7" i="4"/>
  <c r="U6" i="4"/>
  <c r="V6" i="4"/>
  <c r="U5" i="4"/>
  <c r="V5" i="4"/>
  <c r="U4" i="4"/>
  <c r="V4" i="4"/>
  <c r="U3" i="4"/>
  <c r="V3" i="4"/>
  <c r="S32" i="4"/>
  <c r="T32" i="4"/>
  <c r="S31" i="4"/>
  <c r="T31" i="4"/>
  <c r="S30" i="4"/>
  <c r="T30" i="4"/>
  <c r="S29" i="4"/>
  <c r="T29" i="4"/>
  <c r="S28" i="4"/>
  <c r="T28" i="4"/>
  <c r="S27" i="4"/>
  <c r="T27" i="4"/>
  <c r="S26" i="4"/>
  <c r="T26" i="4"/>
  <c r="S25" i="4"/>
  <c r="T25" i="4"/>
  <c r="S24" i="4"/>
  <c r="T24" i="4"/>
  <c r="S23" i="4"/>
  <c r="T23" i="4"/>
  <c r="S22" i="4"/>
  <c r="T22" i="4"/>
  <c r="S21" i="4"/>
  <c r="T21" i="4"/>
  <c r="S20" i="4"/>
  <c r="T20" i="4"/>
  <c r="S19" i="4"/>
  <c r="T19" i="4"/>
  <c r="S18" i="4"/>
  <c r="T18" i="4"/>
  <c r="S17" i="4"/>
  <c r="T17" i="4"/>
  <c r="S16" i="4"/>
  <c r="T16" i="4"/>
  <c r="S15" i="4"/>
  <c r="T15" i="4"/>
  <c r="S14" i="4"/>
  <c r="T14" i="4"/>
  <c r="S13" i="4"/>
  <c r="T13" i="4"/>
  <c r="S12" i="4"/>
  <c r="T12" i="4"/>
  <c r="S11" i="4"/>
  <c r="T11" i="4"/>
  <c r="S10" i="4"/>
  <c r="T10" i="4"/>
  <c r="S9" i="4"/>
  <c r="T9" i="4"/>
  <c r="S8" i="4"/>
  <c r="T8" i="4"/>
  <c r="S7" i="4"/>
  <c r="T7" i="4"/>
  <c r="S6" i="4"/>
  <c r="T6" i="4"/>
  <c r="S5" i="4"/>
  <c r="T5" i="4"/>
  <c r="S4" i="4"/>
  <c r="T4" i="4"/>
  <c r="S3" i="4"/>
  <c r="T3" i="4"/>
  <c r="Q32" i="4"/>
  <c r="R32" i="4"/>
  <c r="Q31" i="4"/>
  <c r="R31" i="4"/>
  <c r="Q30" i="4"/>
  <c r="R30" i="4"/>
  <c r="Q29" i="4"/>
  <c r="R29" i="4"/>
  <c r="Q28" i="4"/>
  <c r="R28" i="4"/>
  <c r="Q27" i="4"/>
  <c r="R27" i="4"/>
  <c r="Q26" i="4"/>
  <c r="R26" i="4"/>
  <c r="Q25" i="4"/>
  <c r="R25" i="4"/>
  <c r="Q24" i="4"/>
  <c r="R24" i="4"/>
  <c r="Q23" i="4"/>
  <c r="R23" i="4"/>
  <c r="Q22" i="4"/>
  <c r="R22" i="4"/>
  <c r="Q21" i="4"/>
  <c r="R21" i="4"/>
  <c r="Q20" i="4"/>
  <c r="R20" i="4"/>
  <c r="Q19" i="4"/>
  <c r="R19" i="4"/>
  <c r="Q18" i="4"/>
  <c r="R18" i="4"/>
  <c r="Q17" i="4"/>
  <c r="R17" i="4"/>
  <c r="Q16" i="4"/>
  <c r="R16" i="4"/>
  <c r="Q15" i="4"/>
  <c r="R15" i="4"/>
  <c r="Q14" i="4"/>
  <c r="R14" i="4"/>
  <c r="Q13" i="4"/>
  <c r="R13" i="4"/>
  <c r="Q12" i="4"/>
  <c r="R12" i="4"/>
  <c r="Q11" i="4"/>
  <c r="R11" i="4"/>
  <c r="Q10" i="4"/>
  <c r="R10" i="4"/>
  <c r="Q9" i="4"/>
  <c r="R9" i="4"/>
  <c r="Q8" i="4"/>
  <c r="R8" i="4"/>
  <c r="Q7" i="4"/>
  <c r="R7" i="4"/>
  <c r="A6" i="4"/>
  <c r="Q6" i="4"/>
  <c r="R6" i="4"/>
  <c r="Q5" i="4"/>
  <c r="R5" i="4"/>
  <c r="Q4" i="4"/>
  <c r="R4" i="4"/>
  <c r="Q3" i="4"/>
  <c r="R3" i="4"/>
  <c r="O32" i="4"/>
  <c r="P32" i="4"/>
  <c r="A31" i="4"/>
  <c r="O31" i="4"/>
  <c r="P31" i="4"/>
  <c r="O30" i="4"/>
  <c r="P30" i="4"/>
  <c r="O29" i="4"/>
  <c r="P29" i="4"/>
  <c r="O28" i="4"/>
  <c r="P28" i="4"/>
  <c r="O27" i="4"/>
  <c r="P27" i="4"/>
  <c r="O26" i="4"/>
  <c r="P26" i="4"/>
  <c r="O25" i="4"/>
  <c r="P25" i="4"/>
  <c r="O24" i="4"/>
  <c r="P24" i="4"/>
  <c r="O23" i="4"/>
  <c r="P23" i="4"/>
  <c r="O22" i="4"/>
  <c r="P22" i="4"/>
  <c r="O21" i="4"/>
  <c r="P21" i="4"/>
  <c r="A20" i="4"/>
  <c r="O20" i="4"/>
  <c r="P20" i="4"/>
  <c r="O19" i="4"/>
  <c r="P19" i="4"/>
  <c r="O18" i="4"/>
  <c r="P18" i="4"/>
  <c r="O17" i="4"/>
  <c r="P17" i="4"/>
  <c r="A16" i="4"/>
  <c r="O16" i="4"/>
  <c r="P16" i="4"/>
  <c r="O15" i="4"/>
  <c r="P15" i="4"/>
  <c r="O14" i="4"/>
  <c r="P14" i="4"/>
  <c r="O13" i="4"/>
  <c r="P13" i="4"/>
  <c r="O12" i="4"/>
  <c r="P12" i="4"/>
  <c r="O11" i="4"/>
  <c r="P11" i="4"/>
  <c r="A10" i="4"/>
  <c r="O10" i="4"/>
  <c r="P10" i="4"/>
  <c r="O9" i="4"/>
  <c r="P9" i="4"/>
  <c r="O8" i="4"/>
  <c r="P8" i="4"/>
  <c r="O7" i="4"/>
  <c r="P7" i="4"/>
  <c r="O6" i="4"/>
  <c r="P6" i="4"/>
  <c r="O5" i="4"/>
  <c r="P5" i="4"/>
  <c r="O4" i="4"/>
  <c r="P4" i="4"/>
  <c r="O3" i="4"/>
  <c r="P3" i="4"/>
  <c r="C43" i="4"/>
  <c r="B43" i="4"/>
  <c r="C41" i="4"/>
  <c r="B41" i="4"/>
  <c r="C39" i="4"/>
  <c r="B39" i="4"/>
  <c r="C37" i="4"/>
  <c r="B37" i="4"/>
  <c r="B14" i="1"/>
  <c r="C14" i="1"/>
  <c r="F14" i="1"/>
  <c r="G14" i="1"/>
  <c r="H14" i="1"/>
  <c r="I14" i="1"/>
  <c r="J14" i="1"/>
  <c r="D14" i="1"/>
  <c r="K14" i="1"/>
  <c r="L14" i="1"/>
  <c r="M14" i="1"/>
  <c r="A14" i="1"/>
  <c r="AA14" i="1"/>
  <c r="AB14" i="1"/>
  <c r="B15" i="1"/>
  <c r="C15" i="1"/>
  <c r="F15" i="1"/>
  <c r="G15" i="1"/>
  <c r="H15" i="1"/>
  <c r="I15" i="1"/>
  <c r="J15" i="1"/>
  <c r="D15" i="1"/>
  <c r="K15" i="1"/>
  <c r="L15" i="1"/>
  <c r="M15" i="1"/>
  <c r="AA15" i="1"/>
  <c r="AB15" i="1"/>
  <c r="B16" i="1"/>
  <c r="C16" i="1"/>
  <c r="F16" i="1"/>
  <c r="G16" i="1"/>
  <c r="H16" i="1"/>
  <c r="I16" i="1"/>
  <c r="J16" i="1"/>
  <c r="D16" i="1"/>
  <c r="K16" i="1"/>
  <c r="L16" i="1"/>
  <c r="M16" i="1"/>
  <c r="AA16" i="1"/>
  <c r="AB16" i="1"/>
  <c r="B17" i="1"/>
  <c r="C17" i="1"/>
  <c r="F17" i="1"/>
  <c r="G17" i="1"/>
  <c r="H17" i="1"/>
  <c r="I17" i="1"/>
  <c r="J17" i="1"/>
  <c r="D17" i="1"/>
  <c r="K17" i="1"/>
  <c r="L17" i="1"/>
  <c r="M17" i="1"/>
  <c r="AA17" i="1"/>
  <c r="AB17" i="1"/>
  <c r="B18" i="1"/>
  <c r="C18" i="1"/>
  <c r="F18" i="1"/>
  <c r="G18" i="1"/>
  <c r="H18" i="1"/>
  <c r="I18" i="1"/>
  <c r="J18" i="1"/>
  <c r="D18" i="1"/>
  <c r="K18" i="1"/>
  <c r="L18" i="1"/>
  <c r="M18" i="1"/>
  <c r="AA18" i="1"/>
  <c r="AB18" i="1"/>
  <c r="B19" i="1"/>
  <c r="C19" i="1"/>
  <c r="F19" i="1"/>
  <c r="G19" i="1"/>
  <c r="H19" i="1"/>
  <c r="I19" i="1"/>
  <c r="J19" i="1"/>
  <c r="D19" i="1"/>
  <c r="K19" i="1"/>
  <c r="L19" i="1"/>
  <c r="M19" i="1"/>
  <c r="AA19" i="1"/>
  <c r="AB19" i="1"/>
  <c r="B20" i="1"/>
  <c r="C20" i="1"/>
  <c r="F20" i="1"/>
  <c r="G20" i="1"/>
  <c r="H20" i="1"/>
  <c r="I20" i="1"/>
  <c r="J20" i="1"/>
  <c r="D20" i="1"/>
  <c r="K20" i="1"/>
  <c r="L20" i="1"/>
  <c r="M20" i="1"/>
  <c r="AA20" i="1"/>
  <c r="AB20" i="1"/>
  <c r="B21" i="1"/>
  <c r="C21" i="1"/>
  <c r="F21" i="1"/>
  <c r="G21" i="1"/>
  <c r="H21" i="1"/>
  <c r="I21" i="1"/>
  <c r="J21" i="1"/>
  <c r="D21" i="1"/>
  <c r="K21" i="1"/>
  <c r="L21" i="1"/>
  <c r="M21" i="1"/>
  <c r="AA21" i="1"/>
  <c r="AB21" i="1"/>
  <c r="B22" i="1"/>
  <c r="C22" i="1"/>
  <c r="F22" i="1"/>
  <c r="G22" i="1"/>
  <c r="H22" i="1"/>
  <c r="I22" i="1"/>
  <c r="J22" i="1"/>
  <c r="D22" i="1"/>
  <c r="K22" i="1"/>
  <c r="L22" i="1"/>
  <c r="M22" i="1"/>
  <c r="AA22" i="1"/>
  <c r="AB22" i="1"/>
  <c r="B23" i="1"/>
  <c r="C23" i="1"/>
  <c r="F23" i="1"/>
  <c r="G23" i="1"/>
  <c r="H23" i="1"/>
  <c r="I23" i="1"/>
  <c r="J23" i="1"/>
  <c r="D23" i="1"/>
  <c r="K23" i="1"/>
  <c r="L23" i="1"/>
  <c r="M23" i="1"/>
  <c r="AA23" i="1"/>
  <c r="AB23" i="1"/>
  <c r="B24" i="1"/>
  <c r="C24" i="1"/>
  <c r="F24" i="1"/>
  <c r="G24" i="1"/>
  <c r="H24" i="1"/>
  <c r="I24" i="1"/>
  <c r="J24" i="1"/>
  <c r="D24" i="1"/>
  <c r="K24" i="1"/>
  <c r="L24" i="1"/>
  <c r="M24" i="1"/>
  <c r="AA24" i="1"/>
  <c r="AB24" i="1"/>
  <c r="B25" i="1"/>
  <c r="C25" i="1"/>
  <c r="F25" i="1"/>
  <c r="G25" i="1"/>
  <c r="H25" i="1"/>
  <c r="I25" i="1"/>
  <c r="J25" i="1"/>
  <c r="D25" i="1"/>
  <c r="K25" i="1"/>
  <c r="L25" i="1"/>
  <c r="M25" i="1"/>
  <c r="AA25" i="1"/>
  <c r="AB25" i="1"/>
  <c r="B26" i="1"/>
  <c r="C26" i="1"/>
  <c r="F26" i="1"/>
  <c r="G26" i="1"/>
  <c r="H26" i="1"/>
  <c r="I26" i="1"/>
  <c r="J26" i="1"/>
  <c r="D26" i="1"/>
  <c r="K26" i="1"/>
  <c r="L26" i="1"/>
  <c r="M26" i="1"/>
  <c r="A26" i="1"/>
  <c r="AA26" i="1"/>
  <c r="AB26" i="1"/>
  <c r="B27" i="1"/>
  <c r="C27" i="1"/>
  <c r="F27" i="1"/>
  <c r="G27" i="1"/>
  <c r="H27" i="1"/>
  <c r="I27" i="1"/>
  <c r="J27" i="1"/>
  <c r="D27" i="1"/>
  <c r="K27" i="1"/>
  <c r="L27" i="1"/>
  <c r="M27" i="1"/>
  <c r="AA27" i="1"/>
  <c r="AB27" i="1"/>
  <c r="B28" i="1"/>
  <c r="C28" i="1"/>
  <c r="F28" i="1"/>
  <c r="G28" i="1"/>
  <c r="H28" i="1"/>
  <c r="I28" i="1"/>
  <c r="J28" i="1"/>
  <c r="D28" i="1"/>
  <c r="K28" i="1"/>
  <c r="L28" i="1"/>
  <c r="M28" i="1"/>
  <c r="A28" i="1"/>
  <c r="AA28" i="1"/>
  <c r="AB28" i="1"/>
  <c r="B29" i="1"/>
  <c r="C29" i="1"/>
  <c r="F29" i="1"/>
  <c r="G29" i="1"/>
  <c r="H29" i="1"/>
  <c r="I29" i="1"/>
  <c r="J29" i="1"/>
  <c r="D29" i="1"/>
  <c r="K29" i="1"/>
  <c r="L29" i="1"/>
  <c r="M29" i="1"/>
  <c r="AA29" i="1"/>
  <c r="AB29" i="1"/>
  <c r="B3" i="1"/>
  <c r="C3" i="1"/>
  <c r="F3" i="1"/>
  <c r="G3" i="1"/>
  <c r="H3" i="1"/>
  <c r="I3" i="1"/>
  <c r="J3" i="1"/>
  <c r="D3" i="1"/>
  <c r="K3" i="1"/>
  <c r="L3" i="1"/>
  <c r="M3" i="1"/>
  <c r="AA3" i="1"/>
  <c r="AB3" i="1"/>
  <c r="B4" i="1"/>
  <c r="C4" i="1"/>
  <c r="F4" i="1"/>
  <c r="G4" i="1"/>
  <c r="H4" i="1"/>
  <c r="I4" i="1"/>
  <c r="J4" i="1"/>
  <c r="D4" i="1"/>
  <c r="K4" i="1"/>
  <c r="L4" i="1"/>
  <c r="M4" i="1"/>
  <c r="AA4" i="1"/>
  <c r="AB4" i="1"/>
  <c r="B5" i="1"/>
  <c r="C5" i="1"/>
  <c r="F5" i="1"/>
  <c r="G5" i="1"/>
  <c r="H5" i="1"/>
  <c r="I5" i="1"/>
  <c r="J5" i="1"/>
  <c r="D5" i="1"/>
  <c r="K5" i="1"/>
  <c r="L5" i="1"/>
  <c r="M5" i="1"/>
  <c r="AA5" i="1"/>
  <c r="AB5" i="1"/>
  <c r="B6" i="1"/>
  <c r="C6" i="1"/>
  <c r="F6" i="1"/>
  <c r="G6" i="1"/>
  <c r="H6" i="1"/>
  <c r="I6" i="1"/>
  <c r="J6" i="1"/>
  <c r="D6" i="1"/>
  <c r="K6" i="1"/>
  <c r="L6" i="1"/>
  <c r="M6" i="1"/>
  <c r="AA6" i="1"/>
  <c r="AB6" i="1"/>
  <c r="B7" i="1"/>
  <c r="C7" i="1"/>
  <c r="F7" i="1"/>
  <c r="G7" i="1"/>
  <c r="H7" i="1"/>
  <c r="I7" i="1"/>
  <c r="J7" i="1"/>
  <c r="D7" i="1"/>
  <c r="K7" i="1"/>
  <c r="L7" i="1"/>
  <c r="M7" i="1"/>
  <c r="AA7" i="1"/>
  <c r="AB7" i="1"/>
  <c r="B8" i="1"/>
  <c r="C8" i="1"/>
  <c r="F8" i="1"/>
  <c r="G8" i="1"/>
  <c r="H8" i="1"/>
  <c r="I8" i="1"/>
  <c r="J8" i="1"/>
  <c r="D8" i="1"/>
  <c r="K8" i="1"/>
  <c r="L8" i="1"/>
  <c r="M8" i="1"/>
  <c r="AA8" i="1"/>
  <c r="AB8" i="1"/>
  <c r="B9" i="1"/>
  <c r="C9" i="1"/>
  <c r="F9" i="1"/>
  <c r="G9" i="1"/>
  <c r="H9" i="1"/>
  <c r="I9" i="1"/>
  <c r="J9" i="1"/>
  <c r="D9" i="1"/>
  <c r="K9" i="1"/>
  <c r="L9" i="1"/>
  <c r="M9" i="1"/>
  <c r="AA9" i="1"/>
  <c r="AB9" i="1"/>
  <c r="B10" i="1"/>
  <c r="C10" i="1"/>
  <c r="F10" i="1"/>
  <c r="G10" i="1"/>
  <c r="H10" i="1"/>
  <c r="I10" i="1"/>
  <c r="J10" i="1"/>
  <c r="D10" i="1"/>
  <c r="K10" i="1"/>
  <c r="L10" i="1"/>
  <c r="M10" i="1"/>
  <c r="AA10" i="1"/>
  <c r="AB10" i="1"/>
  <c r="B11" i="1"/>
  <c r="C11" i="1"/>
  <c r="F11" i="1"/>
  <c r="G11" i="1"/>
  <c r="H11" i="1"/>
  <c r="I11" i="1"/>
  <c r="J11" i="1"/>
  <c r="D11" i="1"/>
  <c r="K11" i="1"/>
  <c r="L11" i="1"/>
  <c r="M11" i="1"/>
  <c r="AA11" i="1"/>
  <c r="AB11" i="1"/>
  <c r="B12" i="1"/>
  <c r="C12" i="1"/>
  <c r="F12" i="1"/>
  <c r="G12" i="1"/>
  <c r="H12" i="1"/>
  <c r="I12" i="1"/>
  <c r="J12" i="1"/>
  <c r="D12" i="1"/>
  <c r="K12" i="1"/>
  <c r="L12" i="1"/>
  <c r="M12" i="1"/>
  <c r="AA12" i="1"/>
  <c r="AB12" i="1"/>
  <c r="B13" i="1"/>
  <c r="C13" i="1"/>
  <c r="F13" i="1"/>
  <c r="G13" i="1"/>
  <c r="H13" i="1"/>
  <c r="I13" i="1"/>
  <c r="J13" i="1"/>
  <c r="D13" i="1"/>
  <c r="K13" i="1"/>
  <c r="L13" i="1"/>
  <c r="M13" i="1"/>
  <c r="AA13" i="1"/>
  <c r="AB13" i="1"/>
  <c r="B30" i="1"/>
  <c r="C30" i="1"/>
  <c r="F30" i="1"/>
  <c r="G30" i="1"/>
  <c r="H30" i="1"/>
  <c r="I30" i="1"/>
  <c r="J30" i="1"/>
  <c r="D30" i="1"/>
  <c r="K30" i="1"/>
  <c r="L30" i="1"/>
  <c r="M30" i="1"/>
  <c r="AA30" i="1"/>
  <c r="AB30" i="1"/>
  <c r="B31" i="1"/>
  <c r="C31" i="1"/>
  <c r="F31" i="1"/>
  <c r="G31" i="1"/>
  <c r="H31" i="1"/>
  <c r="I31" i="1"/>
  <c r="J31" i="1"/>
  <c r="D31" i="1"/>
  <c r="K31" i="1"/>
  <c r="L31" i="1"/>
  <c r="M31" i="1"/>
  <c r="AA31" i="1"/>
  <c r="AB31" i="1"/>
  <c r="B32" i="1"/>
  <c r="C32" i="1"/>
  <c r="F32" i="1"/>
  <c r="G32" i="1"/>
  <c r="H32" i="1"/>
  <c r="I32" i="1"/>
  <c r="J32" i="1"/>
  <c r="D32" i="1"/>
  <c r="K32" i="1"/>
  <c r="L32" i="1"/>
  <c r="M32" i="1"/>
  <c r="AA32" i="1"/>
  <c r="AB32" i="1"/>
  <c r="B43" i="1"/>
  <c r="Y14" i="1"/>
  <c r="Z14" i="1"/>
  <c r="Y15" i="1"/>
  <c r="Z15" i="1"/>
  <c r="A16" i="1"/>
  <c r="Y16" i="1"/>
  <c r="Z16" i="1"/>
  <c r="A17" i="1"/>
  <c r="Y17" i="1"/>
  <c r="Z17" i="1"/>
  <c r="Y18" i="1"/>
  <c r="Z18" i="1"/>
  <c r="Y19" i="1"/>
  <c r="Z19" i="1"/>
  <c r="A20" i="1"/>
  <c r="Y20" i="1"/>
  <c r="Z20" i="1"/>
  <c r="A21" i="1"/>
  <c r="Y21" i="1"/>
  <c r="Z21" i="1"/>
  <c r="Y22" i="1"/>
  <c r="Z22" i="1"/>
  <c r="A23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" i="1"/>
  <c r="Z3" i="1"/>
  <c r="Y4" i="1"/>
  <c r="Z4" i="1"/>
  <c r="Y5" i="1"/>
  <c r="Z5" i="1"/>
  <c r="Y6" i="1"/>
  <c r="Z6" i="1"/>
  <c r="Y7" i="1"/>
  <c r="Z7" i="1"/>
  <c r="Y8" i="1"/>
  <c r="Z8" i="1"/>
  <c r="Y9" i="1"/>
  <c r="Z9" i="1"/>
  <c r="A10" i="1"/>
  <c r="Y10" i="1"/>
  <c r="Z10" i="1"/>
  <c r="A11" i="1"/>
  <c r="Y11" i="1"/>
  <c r="Z11" i="1"/>
  <c r="Y12" i="1"/>
  <c r="Z12" i="1"/>
  <c r="Y13" i="1"/>
  <c r="Z13" i="1"/>
  <c r="Y30" i="1"/>
  <c r="Z30" i="1"/>
  <c r="Y31" i="1"/>
  <c r="Z31" i="1"/>
  <c r="Y32" i="1"/>
  <c r="Z32" i="1"/>
  <c r="C41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A22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" i="1"/>
  <c r="X3" i="1"/>
  <c r="W4" i="1"/>
  <c r="X4" i="1"/>
  <c r="A5" i="1"/>
  <c r="W5" i="1"/>
  <c r="X5" i="1"/>
  <c r="A6" i="1"/>
  <c r="W6" i="1"/>
  <c r="X6" i="1"/>
  <c r="A7" i="1"/>
  <c r="W7" i="1"/>
  <c r="X7" i="1"/>
  <c r="A8" i="1"/>
  <c r="W8" i="1"/>
  <c r="X8" i="1"/>
  <c r="W9" i="1"/>
  <c r="X9" i="1"/>
  <c r="W10" i="1"/>
  <c r="X10" i="1"/>
  <c r="W11" i="1"/>
  <c r="X11" i="1"/>
  <c r="A12" i="1"/>
  <c r="W12" i="1"/>
  <c r="X12" i="1"/>
  <c r="A13" i="1"/>
  <c r="W13" i="1"/>
  <c r="X13" i="1"/>
  <c r="W30" i="1"/>
  <c r="X30" i="1"/>
  <c r="W31" i="1"/>
  <c r="X31" i="1"/>
  <c r="A32" i="1"/>
  <c r="W32" i="1"/>
  <c r="X32" i="1"/>
  <c r="B41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A3" i="1"/>
  <c r="U3" i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A30" i="1"/>
  <c r="U30" i="1"/>
  <c r="V30" i="1"/>
  <c r="U31" i="1"/>
  <c r="V31" i="1"/>
  <c r="C39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A24" i="1"/>
  <c r="S24" i="1"/>
  <c r="T24" i="1"/>
  <c r="A25" i="1"/>
  <c r="S25" i="1"/>
  <c r="T25" i="1"/>
  <c r="S26" i="1"/>
  <c r="T26" i="1"/>
  <c r="A27" i="1"/>
  <c r="S27" i="1"/>
  <c r="T27" i="1"/>
  <c r="S28" i="1"/>
  <c r="T28" i="1"/>
  <c r="S29" i="1"/>
  <c r="T29" i="1"/>
  <c r="S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30" i="1"/>
  <c r="T30" i="1"/>
  <c r="S31" i="1"/>
  <c r="T31" i="1"/>
  <c r="S32" i="1"/>
  <c r="T32" i="1"/>
  <c r="B39" i="1"/>
  <c r="Q14" i="1"/>
  <c r="R14" i="1"/>
  <c r="Q15" i="1"/>
  <c r="R15" i="1"/>
  <c r="Q16" i="1"/>
  <c r="R16" i="1"/>
  <c r="Q17" i="1"/>
  <c r="R17" i="1"/>
  <c r="A18" i="1"/>
  <c r="Q18" i="1"/>
  <c r="R18" i="1"/>
  <c r="A19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30" i="1"/>
  <c r="R30" i="1"/>
  <c r="Q31" i="1"/>
  <c r="R31" i="1"/>
  <c r="Q32" i="1"/>
  <c r="R32" i="1"/>
  <c r="C37" i="1"/>
  <c r="O14" i="1"/>
  <c r="P14" i="1"/>
  <c r="A15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A29" i="1"/>
  <c r="O29" i="1"/>
  <c r="P29" i="1"/>
  <c r="O3" i="1"/>
  <c r="P3" i="1"/>
  <c r="A4" i="1"/>
  <c r="O4" i="1"/>
  <c r="P4" i="1"/>
  <c r="O5" i="1"/>
  <c r="P5" i="1"/>
  <c r="O6" i="1"/>
  <c r="P6" i="1"/>
  <c r="O7" i="1"/>
  <c r="P7" i="1"/>
  <c r="O8" i="1"/>
  <c r="P8" i="1"/>
  <c r="A9" i="1"/>
  <c r="O9" i="1"/>
  <c r="P9" i="1"/>
  <c r="O10" i="1"/>
  <c r="P10" i="1"/>
  <c r="O11" i="1"/>
  <c r="P11" i="1"/>
  <c r="O12" i="1"/>
  <c r="P12" i="1"/>
  <c r="O13" i="1"/>
  <c r="P13" i="1"/>
  <c r="O30" i="1"/>
  <c r="P30" i="1"/>
  <c r="A31" i="1"/>
  <c r="O31" i="1"/>
  <c r="P31" i="1"/>
  <c r="O32" i="1"/>
  <c r="P32" i="1"/>
  <c r="B37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" i="1"/>
  <c r="AD3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30" i="1"/>
  <c r="AD30" i="1"/>
  <c r="AC31" i="1"/>
  <c r="AD31" i="1"/>
  <c r="AC32" i="1"/>
  <c r="AD32" i="1"/>
  <c r="C43" i="1"/>
  <c r="U32" i="1"/>
  <c r="V32" i="1"/>
  <c r="T3" i="1"/>
  <c r="C10" i="14"/>
  <c r="B4" i="14"/>
  <c r="C4" i="14"/>
  <c r="B6" i="14"/>
  <c r="C6" i="14"/>
  <c r="B8" i="14"/>
  <c r="C8" i="14"/>
  <c r="B10" i="14"/>
  <c r="B15" i="14"/>
  <c r="C15" i="14"/>
  <c r="B17" i="14"/>
  <c r="C17" i="14"/>
  <c r="B19" i="14"/>
  <c r="C19" i="14"/>
  <c r="B21" i="14"/>
  <c r="C21" i="14"/>
  <c r="A7" i="4"/>
  <c r="A11" i="4"/>
  <c r="A12" i="4"/>
  <c r="A13" i="4"/>
  <c r="A21" i="4"/>
  <c r="A23" i="4"/>
  <c r="A32" i="4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G37" i="1"/>
  <c r="B8" i="5"/>
  <c r="B10" i="5"/>
  <c r="B19" i="5"/>
  <c r="C15" i="5"/>
  <c r="C17" i="5"/>
  <c r="C10" i="5"/>
  <c r="B4" i="5"/>
  <c r="C6" i="5"/>
  <c r="C4" i="5"/>
  <c r="B17" i="5"/>
  <c r="C8" i="5"/>
  <c r="C21" i="5"/>
  <c r="B6" i="5"/>
  <c r="B21" i="5"/>
  <c r="B15" i="5"/>
  <c r="C19" i="5"/>
</calcChain>
</file>

<file path=xl/sharedStrings.xml><?xml version="1.0" encoding="utf-8"?>
<sst xmlns="http://schemas.openxmlformats.org/spreadsheetml/2006/main" count="442" uniqueCount="95">
  <si>
    <t>2.klasse</t>
    <phoneticPr fontId="0" type="noConversion"/>
  </si>
  <si>
    <t>P1</t>
    <phoneticPr fontId="0" type="noConversion"/>
  </si>
  <si>
    <t>P2</t>
    <phoneticPr fontId="0" type="noConversion"/>
  </si>
  <si>
    <t>P3</t>
    <phoneticPr fontId="0" type="noConversion"/>
  </si>
  <si>
    <t>Elevens navn</t>
    <phoneticPr fontId="0" type="noConversion"/>
  </si>
  <si>
    <t>Sprogsforståelse</t>
    <phoneticPr fontId="0" type="noConversion"/>
  </si>
  <si>
    <t>Tekstforståelse</t>
    <phoneticPr fontId="0" type="noConversion"/>
  </si>
  <si>
    <t>Afkodning</t>
  </si>
  <si>
    <t>Elevprofil 1</t>
    <phoneticPr fontId="0" type="noConversion"/>
  </si>
  <si>
    <t>Elevprofil 2</t>
    <phoneticPr fontId="0" type="noConversion"/>
  </si>
  <si>
    <t>Elevprofil 3</t>
    <phoneticPr fontId="0" type="noConversion"/>
  </si>
  <si>
    <t>Elevprofil 6</t>
    <phoneticPr fontId="0" type="noConversion"/>
  </si>
  <si>
    <t>Elevprofil 7</t>
    <phoneticPr fontId="0" type="noConversion"/>
  </si>
  <si>
    <t>Elevprofil 8-10</t>
    <phoneticPr fontId="0" type="noConversion"/>
  </si>
  <si>
    <t>p3</t>
  </si>
  <si>
    <t>P1+P2</t>
  </si>
  <si>
    <t>Række</t>
  </si>
  <si>
    <t>Kolonne</t>
  </si>
  <si>
    <t>Række 1?</t>
  </si>
  <si>
    <t>Række2 ?</t>
  </si>
  <si>
    <t>Række 3 ?</t>
  </si>
  <si>
    <t>Række 4 ?</t>
  </si>
  <si>
    <t>Profil beregning</t>
  </si>
  <si>
    <t>Elevprofil nr</t>
  </si>
  <si>
    <t>Profil 1</t>
  </si>
  <si>
    <t>Profil 2</t>
  </si>
  <si>
    <t>Profil 3</t>
  </si>
  <si>
    <t>Profil 4</t>
  </si>
  <si>
    <t>Profil 5</t>
  </si>
  <si>
    <t>Profil 6</t>
  </si>
  <si>
    <t>Profil 7</t>
  </si>
  <si>
    <t>Profil 8</t>
  </si>
  <si>
    <t>P1</t>
  </si>
  <si>
    <t>P2</t>
  </si>
  <si>
    <t>P3</t>
  </si>
  <si>
    <t>Klassetrin:</t>
  </si>
  <si>
    <t>Elevens navn</t>
  </si>
  <si>
    <t>Tekstforståelse</t>
  </si>
  <si>
    <t>P3: 36- 65</t>
    <phoneticPr fontId="2" type="noConversion"/>
  </si>
  <si>
    <t>Elevprofil 8</t>
    <phoneticPr fontId="2" type="noConversion"/>
  </si>
  <si>
    <t>Elevprofil 9</t>
    <phoneticPr fontId="2" type="noConversion"/>
  </si>
  <si>
    <t>P1: 36-65 P2: 36-65</t>
    <phoneticPr fontId="2" type="noConversion"/>
  </si>
  <si>
    <t>Elevprofil 10</t>
    <phoneticPr fontId="2" type="noConversion"/>
  </si>
  <si>
    <t>Elevprofil 4</t>
  </si>
  <si>
    <t>Elevprofil 5</t>
  </si>
  <si>
    <t>Skolens navn:</t>
  </si>
  <si>
    <t>Lærer:</t>
  </si>
  <si>
    <t>Testdato:</t>
  </si>
  <si>
    <t>Elevprofil 10</t>
  </si>
  <si>
    <t>P3 &gt; 65</t>
  </si>
  <si>
    <t>P1: 36-65 P2 &gt; 65</t>
  </si>
  <si>
    <t>P1 &gt; 65 P2:36-65</t>
  </si>
  <si>
    <t>P1 &gt; 65     P2 &gt; 65</t>
  </si>
  <si>
    <t>P3 &lt; 36</t>
  </si>
  <si>
    <t>P3 &gt; 35</t>
  </si>
  <si>
    <t>P1 &lt; 36     P2 &lt; 36</t>
  </si>
  <si>
    <t>P1 &lt; 36 P2 &gt; 35</t>
  </si>
  <si>
    <t>P1 &gt; 35 P2 &lt; 36</t>
  </si>
  <si>
    <t>P1 &gt; 35 P2 &gt; 35</t>
  </si>
  <si>
    <t>Sprogforståelse</t>
  </si>
  <si>
    <t>ELEVPROFIL 1-10</t>
  </si>
  <si>
    <t>&lt; 36 point</t>
  </si>
  <si>
    <t>&gt; 35 point</t>
  </si>
  <si>
    <t>Sprogforståelse: 36-65 point            Afkodning: 36-65 point</t>
  </si>
  <si>
    <t>Sprogforståelse: 36-65 point      Afkodning &gt; 65 point</t>
  </si>
  <si>
    <t>Sprogforståelse &gt; 65 point            Afkodning: 36-65 point</t>
  </si>
  <si>
    <t>Sprogforståelse &gt; 65 point        Afkodning &gt; 65 point</t>
  </si>
  <si>
    <t>Sprogforståelse &lt;36 point               Afkodning &lt;36 point</t>
  </si>
  <si>
    <t>Sprogforståelse &lt;36 point         Afkodning &gt;35 point</t>
  </si>
  <si>
    <t>Sprogforståelse &gt;35 point         Afkodning &lt;36 point</t>
  </si>
  <si>
    <t>Sprogforståelse &gt;35 point         Afkodning &gt;35 point</t>
  </si>
  <si>
    <t>ELEVPROFIL 8-10</t>
  </si>
  <si>
    <t>36 - 65 point</t>
  </si>
  <si>
    <t>&gt; 65 point</t>
  </si>
  <si>
    <t>Elevprofil 1</t>
  </si>
  <si>
    <t>Elevprofil 2</t>
  </si>
  <si>
    <t>Elevprofil 3</t>
  </si>
  <si>
    <t>Elevprofil 6</t>
  </si>
  <si>
    <t>Elevprofil 7</t>
  </si>
  <si>
    <t>Elevprofil 8-10</t>
  </si>
  <si>
    <t>Elevprofil 8</t>
  </si>
  <si>
    <t>Elevprofil 9</t>
  </si>
  <si>
    <t>Kommentarer</t>
  </si>
  <si>
    <t>Normeret tid</t>
  </si>
  <si>
    <t>16 navne</t>
  </si>
  <si>
    <t>Tekstforståelse &lt; 36 point</t>
  </si>
  <si>
    <t>Tekstforståelse &gt;35 point</t>
  </si>
  <si>
    <t>Profilområde</t>
  </si>
  <si>
    <t>Normbaseret resultat</t>
  </si>
  <si>
    <t>Kriteriebaseret resultat</t>
  </si>
  <si>
    <t>Antal opgaver</t>
  </si>
  <si>
    <t>Anvendt tid </t>
  </si>
  <si>
    <t>Forskel i tidsforbrug</t>
  </si>
  <si>
    <t>Relativ tid</t>
  </si>
  <si>
    <t>Fornavn Efternavn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</si>
</sst>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5"/>
      <color theme="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57"/>
      </patternFill>
    </fill>
    <fill>
      <patternFill patternType="solid">
        <fgColor indexed="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77EB7"/>
        <bgColor indexed="64"/>
      </patternFill>
    </fill>
    <fill>
      <patternFill patternType="solid">
        <fgColor rgb="FFB7BFDD"/>
        <bgColor indexed="64"/>
      </patternFill>
    </fill>
    <fill>
      <patternFill patternType="solid">
        <fgColor rgb="FFCBD0E6"/>
        <bgColor indexed="64"/>
      </patternFill>
    </fill>
    <fill>
      <patternFill patternType="solid">
        <fgColor rgb="FFCBD0E6"/>
        <bgColor indexed="57"/>
      </patternFill>
    </fill>
    <fill>
      <patternFill patternType="solid">
        <fgColor rgb="FFEEFA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0" fillId="0" borderId="3" xfId="0" quotePrefix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/>
    <xf numFmtId="0" fontId="0" fillId="0" borderId="6" xfId="0" applyBorder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0" fillId="0" borderId="0" xfId="0" applyNumberFormat="1" applyAlignment="1">
      <alignment horizontal="right" wrapText="1"/>
    </xf>
    <xf numFmtId="0" fontId="0" fillId="9" borderId="2" xfId="0" applyFill="1" applyBorder="1" applyAlignment="1">
      <alignment horizontal="left" vertical="top" wrapText="1"/>
    </xf>
    <xf numFmtId="0" fontId="8" fillId="0" borderId="0" xfId="0" applyFont="1" applyProtection="1"/>
    <xf numFmtId="0" fontId="9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/>
    </xf>
    <xf numFmtId="0" fontId="10" fillId="0" borderId="2" xfId="0" applyFont="1" applyFill="1" applyBorder="1" applyAlignment="1" applyProtection="1">
      <alignment horizontal="left" vertical="top" wrapText="1"/>
    </xf>
    <xf numFmtId="0" fontId="12" fillId="0" borderId="0" xfId="0" applyFont="1" applyFill="1" applyProtection="1"/>
    <xf numFmtId="0" fontId="8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3" fillId="0" borderId="0" xfId="0" applyFont="1" applyFill="1" applyProtection="1"/>
    <xf numFmtId="0" fontId="8" fillId="0" borderId="0" xfId="0" applyFont="1" applyBorder="1" applyProtection="1"/>
    <xf numFmtId="0" fontId="8" fillId="0" borderId="0" xfId="0" applyFont="1" applyFill="1" applyProtection="1"/>
    <xf numFmtId="0" fontId="13" fillId="8" borderId="8" xfId="0" applyFont="1" applyFill="1" applyBorder="1" applyAlignment="1" applyProtection="1">
      <alignment wrapText="1"/>
    </xf>
    <xf numFmtId="0" fontId="13" fillId="8" borderId="12" xfId="0" applyFont="1" applyFill="1" applyBorder="1" applyAlignment="1" applyProtection="1">
      <alignment horizontal="center"/>
    </xf>
    <xf numFmtId="0" fontId="13" fillId="8" borderId="9" xfId="0" applyFont="1" applyFill="1" applyBorder="1" applyAlignment="1" applyProtection="1">
      <alignment horizontal="center"/>
    </xf>
    <xf numFmtId="0" fontId="8" fillId="11" borderId="13" xfId="0" applyFont="1" applyFill="1" applyBorder="1" applyAlignment="1" applyProtection="1">
      <alignment vertical="top" wrapText="1"/>
    </xf>
    <xf numFmtId="0" fontId="7" fillId="11" borderId="2" xfId="0" applyFont="1" applyFill="1" applyBorder="1" applyAlignment="1" applyProtection="1">
      <alignment vertical="top" wrapText="1"/>
    </xf>
    <xf numFmtId="0" fontId="7" fillId="11" borderId="1" xfId="0" applyFont="1" applyFill="1" applyBorder="1" applyAlignment="1" applyProtection="1">
      <alignment horizontal="left" vertical="top"/>
    </xf>
    <xf numFmtId="0" fontId="7" fillId="11" borderId="5" xfId="0" applyFont="1" applyFill="1" applyBorder="1" applyAlignment="1" applyProtection="1">
      <alignment horizontal="left" vertical="top"/>
    </xf>
    <xf numFmtId="0" fontId="7" fillId="11" borderId="2" xfId="0" applyFont="1" applyFill="1" applyBorder="1" applyAlignment="1" applyProtection="1">
      <alignment horizontal="left" vertical="top"/>
    </xf>
    <xf numFmtId="0" fontId="7" fillId="11" borderId="14" xfId="0" applyFont="1" applyFill="1" applyBorder="1" applyAlignment="1" applyProtection="1">
      <alignment horizontal="left" vertical="top"/>
    </xf>
    <xf numFmtId="0" fontId="9" fillId="12" borderId="1" xfId="0" applyFont="1" applyFill="1" applyBorder="1" applyAlignment="1" applyProtection="1">
      <alignment horizontal="left" vertical="top"/>
    </xf>
    <xf numFmtId="0" fontId="11" fillId="12" borderId="2" xfId="0" applyFont="1" applyFill="1" applyBorder="1" applyAlignment="1" applyProtection="1">
      <alignment horizontal="left" vertical="top" wrapText="1"/>
    </xf>
    <xf numFmtId="0" fontId="9" fillId="13" borderId="13" xfId="0" applyFont="1" applyFill="1" applyBorder="1" applyAlignment="1" applyProtection="1">
      <alignment horizontal="left" vertical="top"/>
    </xf>
    <xf numFmtId="0" fontId="11" fillId="13" borderId="2" xfId="0" applyFont="1" applyFill="1" applyBorder="1" applyAlignment="1" applyProtection="1">
      <alignment horizontal="left" vertical="top" wrapText="1"/>
    </xf>
    <xf numFmtId="0" fontId="9" fillId="12" borderId="13" xfId="0" applyFont="1" applyFill="1" applyBorder="1" applyAlignment="1" applyProtection="1">
      <alignment horizontal="left" vertical="top"/>
    </xf>
    <xf numFmtId="0" fontId="9" fillId="14" borderId="13" xfId="0" applyFont="1" applyFill="1" applyBorder="1" applyAlignment="1" applyProtection="1">
      <alignment horizontal="left" vertical="top"/>
    </xf>
    <xf numFmtId="0" fontId="10" fillId="14" borderId="2" xfId="0" applyFont="1" applyFill="1" applyBorder="1" applyAlignment="1" applyProtection="1">
      <alignment horizontal="left" vertical="top" wrapText="1"/>
    </xf>
    <xf numFmtId="0" fontId="8" fillId="0" borderId="2" xfId="0" applyFont="1" applyBorder="1" applyProtection="1"/>
    <xf numFmtId="0" fontId="7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top"/>
      <protection locked="0"/>
    </xf>
    <xf numFmtId="1" fontId="0" fillId="0" borderId="0" xfId="0" applyNumberFormat="1"/>
    <xf numFmtId="0" fontId="13" fillId="8" borderId="16" xfId="0" applyFont="1" applyFill="1" applyBorder="1" applyAlignment="1" applyProtection="1">
      <alignment wrapText="1"/>
    </xf>
    <xf numFmtId="0" fontId="13" fillId="8" borderId="17" xfId="0" applyFont="1" applyFill="1" applyBorder="1" applyAlignment="1" applyProtection="1">
      <alignment horizontal="center"/>
    </xf>
    <xf numFmtId="0" fontId="13" fillId="8" borderId="10" xfId="0" applyFont="1" applyFill="1" applyBorder="1" applyAlignment="1" applyProtection="1">
      <alignment horizontal="center"/>
    </xf>
    <xf numFmtId="1" fontId="0" fillId="0" borderId="6" xfId="0" applyNumberFormat="1" applyBorder="1"/>
    <xf numFmtId="1" fontId="0" fillId="0" borderId="7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0" fontId="0" fillId="0" borderId="15" xfId="0" applyBorder="1"/>
    <xf numFmtId="1" fontId="0" fillId="0" borderId="15" xfId="0" applyNumberFormat="1" applyBorder="1"/>
    <xf numFmtId="0" fontId="0" fillId="0" borderId="0" xfId="0" applyFont="1" applyFill="1"/>
    <xf numFmtId="0" fontId="7" fillId="11" borderId="1" xfId="0" applyFont="1" applyFill="1" applyBorder="1" applyAlignment="1" applyProtection="1">
      <alignment horizontal="left" vertical="top" wrapText="1"/>
    </xf>
    <xf numFmtId="0" fontId="7" fillId="11" borderId="5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0" fontId="7" fillId="11" borderId="2" xfId="0" applyFont="1" applyFill="1" applyBorder="1" applyAlignment="1" applyProtection="1">
      <alignment horizontal="left" vertical="top" wrapText="1"/>
    </xf>
    <xf numFmtId="0" fontId="7" fillId="11" borderId="14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9" fillId="12" borderId="1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0" fontId="9" fillId="14" borderId="13" xfId="0" applyFont="1" applyFill="1" applyBorder="1" applyAlignment="1" applyProtection="1">
      <alignment horizontal="left" vertical="top" wrapText="1"/>
    </xf>
    <xf numFmtId="0" fontId="9" fillId="13" borderId="13" xfId="0" applyFont="1" applyFill="1" applyBorder="1" applyAlignment="1" applyProtection="1">
      <alignment horizontal="left" vertical="top" wrapText="1"/>
    </xf>
    <xf numFmtId="0" fontId="9" fillId="12" borderId="1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16" borderId="0" xfId="0" applyFont="1" applyFill="1" applyAlignment="1">
      <alignment vertical="center" wrapText="1"/>
    </xf>
    <xf numFmtId="0" fontId="15" fillId="17" borderId="18" xfId="0" applyFont="1" applyFill="1" applyBorder="1" applyAlignment="1">
      <alignment horizontal="left"/>
    </xf>
    <xf numFmtId="0" fontId="16" fillId="0" borderId="18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 wrapText="1"/>
      <protection locked="0"/>
    </xf>
    <xf numFmtId="2" fontId="16" fillId="0" borderId="18" xfId="3" applyNumberFormat="1" applyFont="1" applyBorder="1" applyAlignment="1">
      <alignment horizontal="center"/>
    </xf>
    <xf numFmtId="0" fontId="16" fillId="15" borderId="18" xfId="0" applyFont="1" applyFill="1" applyBorder="1" applyAlignment="1" applyProtection="1">
      <alignment horizontal="left"/>
      <protection locked="0"/>
    </xf>
    <xf numFmtId="0" fontId="17" fillId="15" borderId="18" xfId="0" applyFont="1" applyFill="1" applyBorder="1" applyAlignment="1" applyProtection="1">
      <alignment horizontal="center"/>
      <protection locked="0"/>
    </xf>
    <xf numFmtId="0" fontId="16" fillId="15" borderId="18" xfId="0" applyFont="1" applyFill="1" applyBorder="1" applyAlignment="1" applyProtection="1">
      <alignment horizontal="center"/>
      <protection locked="0"/>
    </xf>
    <xf numFmtId="0" fontId="16" fillId="15" borderId="18" xfId="0" applyFont="1" applyFill="1" applyBorder="1" applyAlignment="1" applyProtection="1">
      <alignment horizontal="center" wrapText="1"/>
      <protection locked="0"/>
    </xf>
    <xf numFmtId="2" fontId="16" fillId="15" borderId="18" xfId="3" applyNumberFormat="1" applyFont="1" applyFill="1" applyBorder="1" applyAlignment="1">
      <alignment horizontal="center"/>
    </xf>
    <xf numFmtId="0" fontId="16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wrapText="1"/>
      <protection locked="0"/>
    </xf>
    <xf numFmtId="2" fontId="16" fillId="0" borderId="19" xfId="3" applyNumberFormat="1" applyFont="1" applyBorder="1" applyAlignment="1">
      <alignment horizontal="center"/>
    </xf>
    <xf numFmtId="0" fontId="18" fillId="15" borderId="21" xfId="0" applyFont="1" applyFill="1" applyBorder="1" applyAlignment="1" applyProtection="1">
      <alignment horizontal="left"/>
      <protection locked="0"/>
    </xf>
    <xf numFmtId="0" fontId="17" fillId="15" borderId="21" xfId="0" applyFont="1" applyFill="1" applyBorder="1" applyAlignment="1" applyProtection="1">
      <alignment horizontal="center"/>
      <protection locked="0"/>
    </xf>
    <xf numFmtId="0" fontId="16" fillId="15" borderId="21" xfId="0" applyFont="1" applyFill="1" applyBorder="1" applyAlignment="1" applyProtection="1">
      <alignment horizontal="center"/>
      <protection locked="0"/>
    </xf>
    <xf numFmtId="0" fontId="16" fillId="15" borderId="21" xfId="0" applyFont="1" applyFill="1" applyBorder="1" applyAlignment="1" applyProtection="1">
      <alignment horizontal="center" wrapText="1"/>
      <protection locked="0"/>
    </xf>
    <xf numFmtId="0" fontId="16" fillId="15" borderId="21" xfId="0" applyFont="1" applyFill="1" applyBorder="1" applyAlignment="1" applyProtection="1">
      <alignment horizontal="left"/>
      <protection locked="0"/>
    </xf>
    <xf numFmtId="2" fontId="16" fillId="15" borderId="21" xfId="3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6" fillId="10" borderId="1" xfId="0" applyFont="1" applyFill="1" applyBorder="1" applyAlignment="1" applyProtection="1">
      <alignment horizontal="left" vertical="top" wrapText="1"/>
    </xf>
    <xf numFmtId="0" fontId="6" fillId="10" borderId="2" xfId="0" applyFont="1" applyFill="1" applyBorder="1" applyAlignment="1" applyProtection="1">
      <alignment horizontal="left" vertical="top" wrapText="1"/>
    </xf>
    <xf numFmtId="0" fontId="6" fillId="10" borderId="1" xfId="0" applyFont="1" applyFill="1" applyBorder="1" applyAlignment="1" applyProtection="1">
      <alignment horizontal="left" vertical="center" wrapText="1"/>
    </xf>
    <xf numFmtId="0" fontId="6" fillId="10" borderId="2" xfId="0" applyFont="1" applyFill="1" applyBorder="1" applyAlignment="1" applyProtection="1">
      <alignment horizontal="left" vertical="center" wrapText="1"/>
    </xf>
    <xf numFmtId="0" fontId="7" fillId="11" borderId="1" xfId="0" applyFont="1" applyFill="1" applyBorder="1" applyAlignment="1" applyProtection="1">
      <alignment horizontal="left" vertical="center" wrapText="1"/>
    </xf>
    <xf numFmtId="0" fontId="7" fillId="11" borderId="2" xfId="0" applyFont="1" applyFill="1" applyBorder="1" applyAlignment="1" applyProtection="1">
      <alignment horizontal="left" vertical="center" wrapText="1"/>
    </xf>
    <xf numFmtId="0" fontId="15" fillId="17" borderId="19" xfId="0" applyFont="1" applyFill="1" applyBorder="1" applyAlignment="1" applyProtection="1">
      <alignment horizontal="center" vertical="center"/>
      <protection locked="0"/>
    </xf>
    <xf numFmtId="0" fontId="15" fillId="17" borderId="20" xfId="0" applyFont="1" applyFill="1" applyBorder="1" applyAlignment="1" applyProtection="1">
      <alignment horizontal="center" vertical="center"/>
      <protection locked="0"/>
    </xf>
    <xf numFmtId="0" fontId="15" fillId="17" borderId="22" xfId="0" applyFont="1" applyFill="1" applyBorder="1" applyAlignment="1" applyProtection="1">
      <alignment horizontal="center" vertical="center"/>
      <protection locked="0"/>
    </xf>
  </cellXfs>
  <cellStyles count="4">
    <cellStyle name="Besøgt link" xfId="1" builtinId="9" hidden="1"/>
    <cellStyle name="Besøgt link" xfId="2" builtinId="9" hidden="1"/>
    <cellStyle name="Normal" xfId="0" builtinId="0"/>
    <cellStyle name="Procent" xfId="3" builtinId="5"/>
  </cellStyles>
  <dxfs count="0"/>
  <tableStyles count="0" defaultTableStyle="TableStyleMedium9" defaultPivotStyle="PivotStyleMedium7"/>
  <colors>
    <mruColors>
      <color rgb="FFEEFAFF"/>
      <color rgb="FFEEF5FF"/>
      <color rgb="FFEEF2FF"/>
      <color rgb="FFEEF0FF"/>
      <color rgb="FFEEF0FD"/>
      <color rgb="FFEEF0FA"/>
      <color rgb="FFEEF0F7"/>
      <color rgb="FFCBD0E6"/>
      <color rgb="FFB7BFDD"/>
      <color rgb="FF677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72160</xdr:rowOff>
    </xdr:from>
    <xdr:to>
      <xdr:col>8</xdr:col>
      <xdr:colOff>303068</xdr:colOff>
      <xdr:row>3</xdr:row>
      <xdr:rowOff>187615</xdr:rowOff>
    </xdr:to>
    <xdr:sp macro="[0]!Justering" textlink="">
      <xdr:nvSpPr>
        <xdr:cNvPr id="2" name="Rectangle 1">
          <a:extLst>
            <a:ext uri="{FF2B5EF4-FFF2-40B4-BE49-F238E27FC236}">
              <a16:creationId xmlns:a16="http://schemas.microsoft.com/office/drawing/2014/main" id="{F8A7D421-AABB-4387-9525-8FD82C3232D1}"/>
            </a:ext>
          </a:extLst>
        </xdr:cNvPr>
        <xdr:cNvSpPr/>
      </xdr:nvSpPr>
      <xdr:spPr>
        <a:xfrm>
          <a:off x="8803409" y="317501"/>
          <a:ext cx="1515341" cy="505114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800" b="0" i="1">
              <a:latin typeface="Frutiger Neue LT Pro Regular" panose="020B0603040304020203" pitchFamily="34" charset="0"/>
            </a:rPr>
            <a:t>AutoJuster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view="pageLayout" topLeftCell="A36" zoomScaleNormal="100" workbookViewId="0">
      <selection activeCell="A14" sqref="A14"/>
    </sheetView>
  </sheetViews>
  <sheetFormatPr baseColWidth="10" defaultColWidth="8.83203125" defaultRowHeight="15"/>
  <cols>
    <col min="1" max="1" width="14.5" customWidth="1"/>
    <col min="2" max="2" width="16.5" customWidth="1"/>
    <col min="3" max="3" width="18.1640625" customWidth="1"/>
    <col min="4" max="4" width="21.5" customWidth="1"/>
    <col min="5" max="5" width="33.5" customWidth="1"/>
    <col min="9" max="12" width="8.6640625" hidden="1" customWidth="1"/>
  </cols>
  <sheetData>
    <row r="1" spans="1:12">
      <c r="A1" s="39"/>
      <c r="B1" s="39"/>
      <c r="C1" s="39"/>
      <c r="D1" s="39"/>
      <c r="E1" s="39"/>
    </row>
    <row r="2" spans="1:12" ht="16">
      <c r="A2" s="44" t="s">
        <v>45</v>
      </c>
      <c r="B2" s="120"/>
      <c r="C2" s="120"/>
      <c r="D2" s="120"/>
      <c r="E2" s="39"/>
    </row>
    <row r="3" spans="1:12" ht="16">
      <c r="A3" s="44"/>
      <c r="B3" s="45"/>
      <c r="C3" s="45"/>
      <c r="D3" s="45"/>
      <c r="E3" s="39"/>
    </row>
    <row r="4" spans="1:12" ht="16">
      <c r="A4" s="44" t="s">
        <v>46</v>
      </c>
      <c r="B4" s="120"/>
      <c r="C4" s="120"/>
      <c r="D4" s="120"/>
      <c r="E4" s="39"/>
    </row>
    <row r="5" spans="1:12" ht="16">
      <c r="A5" s="44"/>
      <c r="B5" s="46"/>
      <c r="C5" s="46"/>
      <c r="D5" s="46"/>
      <c r="E5" s="39"/>
    </row>
    <row r="6" spans="1:12" ht="16">
      <c r="A6" s="44" t="s">
        <v>35</v>
      </c>
      <c r="B6" s="120"/>
      <c r="C6" s="120"/>
      <c r="D6" s="120"/>
      <c r="E6" s="39"/>
    </row>
    <row r="7" spans="1:12">
      <c r="A7" s="47"/>
      <c r="B7" s="48"/>
      <c r="C7" s="48"/>
      <c r="D7" s="39"/>
      <c r="E7" s="39"/>
    </row>
    <row r="8" spans="1:12">
      <c r="A8" s="47" t="s">
        <v>47</v>
      </c>
      <c r="B8" s="120"/>
      <c r="C8" s="120"/>
      <c r="D8" s="120"/>
      <c r="E8" s="39"/>
    </row>
    <row r="9" spans="1:12">
      <c r="A9" s="49"/>
      <c r="B9" s="46"/>
      <c r="C9" s="46"/>
      <c r="D9" s="46"/>
      <c r="E9" s="39"/>
    </row>
    <row r="10" spans="1:12">
      <c r="A10" s="49"/>
      <c r="B10" s="46"/>
      <c r="C10" s="46"/>
      <c r="D10" s="46"/>
      <c r="E10" s="39"/>
    </row>
    <row r="11" spans="1:12" ht="16" thickBot="1">
      <c r="A11" s="49"/>
      <c r="B11" s="39"/>
      <c r="C11" s="39"/>
      <c r="D11" s="39"/>
      <c r="E11" s="39"/>
    </row>
    <row r="12" spans="1:12">
      <c r="A12" s="50" t="s">
        <v>36</v>
      </c>
      <c r="B12" s="51" t="s">
        <v>59</v>
      </c>
      <c r="C12" s="52" t="s">
        <v>7</v>
      </c>
      <c r="D12" s="52" t="s">
        <v>37</v>
      </c>
      <c r="E12" s="52" t="s">
        <v>82</v>
      </c>
    </row>
    <row r="13" spans="1:12">
      <c r="A13" s="71"/>
      <c r="B13" s="72" t="s">
        <v>32</v>
      </c>
      <c r="C13" s="73" t="s">
        <v>33</v>
      </c>
      <c r="D13" s="73" t="s">
        <v>34</v>
      </c>
      <c r="E13" s="73"/>
    </row>
    <row r="14" spans="1:12">
      <c r="A14" s="78" t="str">
        <f>IF('SÆT IND'!A1&lt;&gt;"",'SÆT IND'!A1,"")</f>
        <v/>
      </c>
      <c r="B14" s="79">
        <f>IF(ISTEXT(J14),VALUE(J14),)</f>
        <v>0</v>
      </c>
      <c r="C14" s="79">
        <f t="shared" ref="C14:D29" si="0">IF(ISTEXT(K14),VALUE(K14),)</f>
        <v>0</v>
      </c>
      <c r="D14" s="79">
        <f t="shared" si="0"/>
        <v>0</v>
      </c>
      <c r="E14" s="78"/>
      <c r="I14" t="str">
        <f>IF('SÆT IND'!A1&lt;&gt;"",'SÆT IND'!A1,"")</f>
        <v/>
      </c>
      <c r="J14">
        <f>IF($A14&lt;&gt;"",MID('SÆT IND'!D1,FIND("(",'SÆT IND'!D1)+1,FIND(")",'SÆT IND'!D1)-FIND("(",'SÆT IND'!D1)-1),)</f>
        <v>0</v>
      </c>
      <c r="K14">
        <f>IF($A14&lt;&gt;"",MID('SÆT IND'!E1,FIND("(",'SÆT IND'!E1)+1,FIND(")",'SÆT IND'!E1)-FIND("(",'SÆT IND'!E1)-1),)</f>
        <v>0</v>
      </c>
      <c r="L14">
        <f>IF($A14&lt;&gt;"",MID('SÆT IND'!F1,FIND("(",'SÆT IND'!F1)+1,FIND(")",'SÆT IND'!F1)-FIND("(",'SÆT IND'!F1)-1),)</f>
        <v>0</v>
      </c>
    </row>
    <row r="15" spans="1:12">
      <c r="A15" s="78" t="str">
        <f>IF('SÆT IND'!A2&lt;&gt;"",'SÆT IND'!A2,"")</f>
        <v/>
      </c>
      <c r="B15" s="79">
        <f t="shared" ref="B15:B43" si="1">IF(ISTEXT(J15),VALUE(J15),)</f>
        <v>0</v>
      </c>
      <c r="C15" s="79">
        <f t="shared" si="0"/>
        <v>0</v>
      </c>
      <c r="D15" s="79">
        <f t="shared" si="0"/>
        <v>0</v>
      </c>
      <c r="E15" s="78"/>
      <c r="I15" t="str">
        <f>IF('SÆT IND'!A2&lt;&gt;"",'SÆT IND'!A2,"")</f>
        <v/>
      </c>
      <c r="J15">
        <f>IF($A15&lt;&gt;"",MID('SÆT IND'!D2,FIND("(",'SÆT IND'!D2)+1,FIND(")",'SÆT IND'!D2)-FIND("(",'SÆT IND'!D2)-1),)</f>
        <v>0</v>
      </c>
      <c r="K15">
        <f>IF($A15&lt;&gt;"",MID('SÆT IND'!E2,FIND("(",'SÆT IND'!E2)+1,FIND(")",'SÆT IND'!E2)-FIND("(",'SÆT IND'!E2)-1),)</f>
        <v>0</v>
      </c>
      <c r="L15">
        <f>IF($A15&lt;&gt;"",MID('SÆT IND'!F2,FIND("(",'SÆT IND'!F2)+1,FIND(")",'SÆT IND'!F2)-FIND("(",'SÆT IND'!F2)-1),)</f>
        <v>0</v>
      </c>
    </row>
    <row r="16" spans="1:12">
      <c r="A16" s="78" t="str">
        <f>IF('SÆT IND'!A3&lt;&gt;"",'SÆT IND'!A3,"")</f>
        <v/>
      </c>
      <c r="B16" s="79">
        <f t="shared" si="1"/>
        <v>0</v>
      </c>
      <c r="C16" s="79">
        <f t="shared" si="0"/>
        <v>0</v>
      </c>
      <c r="D16" s="79">
        <f t="shared" si="0"/>
        <v>0</v>
      </c>
      <c r="E16" s="78"/>
      <c r="I16" t="str">
        <f>IF('SÆT IND'!A3&lt;&gt;"",'SÆT IND'!A3,"")</f>
        <v/>
      </c>
      <c r="J16">
        <f>IF($A16&lt;&gt;"",MID('SÆT IND'!D3,FIND("(",'SÆT IND'!D3)+1,FIND(")",'SÆT IND'!D3)-FIND("(",'SÆT IND'!D3)-1),)</f>
        <v>0</v>
      </c>
      <c r="K16">
        <f>IF($A16&lt;&gt;"",MID('SÆT IND'!E3,FIND("(",'SÆT IND'!E3)+1,FIND(")",'SÆT IND'!E3)-FIND("(",'SÆT IND'!E3)-1),)</f>
        <v>0</v>
      </c>
      <c r="L16">
        <f>IF($A16&lt;&gt;"",MID('SÆT IND'!F3,FIND("(",'SÆT IND'!F3)+1,FIND(")",'SÆT IND'!F3)-FIND("(",'SÆT IND'!F3)-1),)</f>
        <v>0</v>
      </c>
    </row>
    <row r="17" spans="1:12">
      <c r="A17" s="78" t="str">
        <f>IF('SÆT IND'!A4&lt;&gt;"",'SÆT IND'!A4,"")</f>
        <v/>
      </c>
      <c r="B17" s="79">
        <f t="shared" si="1"/>
        <v>0</v>
      </c>
      <c r="C17" s="79">
        <f t="shared" si="0"/>
        <v>0</v>
      </c>
      <c r="D17" s="79">
        <f t="shared" si="0"/>
        <v>0</v>
      </c>
      <c r="E17" s="78"/>
      <c r="I17" t="str">
        <f>IF('SÆT IND'!A4&lt;&gt;"",'SÆT IND'!A4,"")</f>
        <v/>
      </c>
      <c r="J17">
        <f>IF($A17&lt;&gt;"",MID('SÆT IND'!D4,FIND("(",'SÆT IND'!D4)+1,FIND(")",'SÆT IND'!D4)-FIND("(",'SÆT IND'!D4)-1),)</f>
        <v>0</v>
      </c>
      <c r="K17">
        <f>IF($A17&lt;&gt;"",MID('SÆT IND'!E4,FIND("(",'SÆT IND'!E4)+1,FIND(")",'SÆT IND'!E4)-FIND("(",'SÆT IND'!E4)-1),)</f>
        <v>0</v>
      </c>
      <c r="L17">
        <f>IF($A17&lt;&gt;"",MID('SÆT IND'!F4,FIND("(",'SÆT IND'!F4)+1,FIND(")",'SÆT IND'!F4)-FIND("(",'SÆT IND'!F4)-1),)</f>
        <v>0</v>
      </c>
    </row>
    <row r="18" spans="1:12">
      <c r="A18" s="78" t="str">
        <f>IF('SÆT IND'!A5&lt;&gt;"",'SÆT IND'!A5,"")</f>
        <v/>
      </c>
      <c r="B18" s="79">
        <f t="shared" si="1"/>
        <v>0</v>
      </c>
      <c r="C18" s="79">
        <f t="shared" si="0"/>
        <v>0</v>
      </c>
      <c r="D18" s="79">
        <f t="shared" si="0"/>
        <v>0</v>
      </c>
      <c r="E18" s="78"/>
      <c r="I18" t="str">
        <f>IF('SÆT IND'!A5&lt;&gt;"",'SÆT IND'!A5,"")</f>
        <v/>
      </c>
      <c r="J18">
        <f>IF($A18&lt;&gt;"",MID('SÆT IND'!D5,FIND("(",'SÆT IND'!D5)+1,FIND(")",'SÆT IND'!D5)-FIND("(",'SÆT IND'!D5)-1),)</f>
        <v>0</v>
      </c>
      <c r="K18">
        <f>IF($A18&lt;&gt;"",MID('SÆT IND'!E5,FIND("(",'SÆT IND'!E5)+1,FIND(")",'SÆT IND'!E5)-FIND("(",'SÆT IND'!E5)-1),)</f>
        <v>0</v>
      </c>
      <c r="L18">
        <f>IF($A18&lt;&gt;"",MID('SÆT IND'!F5,FIND("(",'SÆT IND'!F5)+1,FIND(")",'SÆT IND'!F5)-FIND("(",'SÆT IND'!F5)-1),)</f>
        <v>0</v>
      </c>
    </row>
    <row r="19" spans="1:12">
      <c r="A19" s="78" t="str">
        <f>IF('SÆT IND'!A6&lt;&gt;"",'SÆT IND'!A6,"")</f>
        <v/>
      </c>
      <c r="B19" s="79">
        <f t="shared" si="1"/>
        <v>0</v>
      </c>
      <c r="C19" s="79">
        <f t="shared" si="0"/>
        <v>0</v>
      </c>
      <c r="D19" s="79">
        <f t="shared" si="0"/>
        <v>0</v>
      </c>
      <c r="E19" s="78"/>
      <c r="I19" t="str">
        <f>IF('SÆT IND'!A6&lt;&gt;"",'SÆT IND'!A6,"")</f>
        <v/>
      </c>
      <c r="J19">
        <f>IF($A19&lt;&gt;"",MID('SÆT IND'!D6,FIND("(",'SÆT IND'!D6)+1,FIND(")",'SÆT IND'!D6)-FIND("(",'SÆT IND'!D6)-1),)</f>
        <v>0</v>
      </c>
      <c r="K19">
        <f>IF($A19&lt;&gt;"",MID('SÆT IND'!E6,FIND("(",'SÆT IND'!E6)+1,FIND(")",'SÆT IND'!E6)-FIND("(",'SÆT IND'!E6)-1),)</f>
        <v>0</v>
      </c>
      <c r="L19">
        <f>IF($A19&lt;&gt;"",MID('SÆT IND'!F6,FIND("(",'SÆT IND'!F6)+1,FIND(")",'SÆT IND'!F6)-FIND("(",'SÆT IND'!F6)-1),)</f>
        <v>0</v>
      </c>
    </row>
    <row r="20" spans="1:12">
      <c r="A20" s="78" t="str">
        <f>IF('SÆT IND'!A7&lt;&gt;"",'SÆT IND'!A7,"")</f>
        <v/>
      </c>
      <c r="B20" s="79">
        <f t="shared" si="1"/>
        <v>0</v>
      </c>
      <c r="C20" s="79">
        <f t="shared" si="0"/>
        <v>0</v>
      </c>
      <c r="D20" s="79">
        <f t="shared" si="0"/>
        <v>0</v>
      </c>
      <c r="E20" s="78"/>
      <c r="I20" t="str">
        <f>IF('SÆT IND'!A7&lt;&gt;"",'SÆT IND'!A7,"")</f>
        <v/>
      </c>
      <c r="J20">
        <f>IF($A20&lt;&gt;"",MID('SÆT IND'!D7,FIND("(",'SÆT IND'!D7)+1,FIND(")",'SÆT IND'!D7)-FIND("(",'SÆT IND'!D7)-1),)</f>
        <v>0</v>
      </c>
      <c r="K20">
        <f>IF($A20&lt;&gt;"",MID('SÆT IND'!E7,FIND("(",'SÆT IND'!E7)+1,FIND(")",'SÆT IND'!E7)-FIND("(",'SÆT IND'!E7)-1),)</f>
        <v>0</v>
      </c>
      <c r="L20">
        <f>IF($A20&lt;&gt;"",MID('SÆT IND'!F7,FIND("(",'SÆT IND'!F7)+1,FIND(")",'SÆT IND'!F7)-FIND("(",'SÆT IND'!F7)-1),)</f>
        <v>0</v>
      </c>
    </row>
    <row r="21" spans="1:12">
      <c r="A21" s="78" t="str">
        <f>IF('SÆT IND'!A8&lt;&gt;"",'SÆT IND'!A8,"")</f>
        <v/>
      </c>
      <c r="B21" s="79">
        <f t="shared" si="1"/>
        <v>0</v>
      </c>
      <c r="C21" s="79">
        <f t="shared" si="0"/>
        <v>0</v>
      </c>
      <c r="D21" s="79">
        <f t="shared" si="0"/>
        <v>0</v>
      </c>
      <c r="E21" s="78"/>
      <c r="I21" t="str">
        <f>IF('SÆT IND'!A8&lt;&gt;"",'SÆT IND'!A8,"")</f>
        <v/>
      </c>
      <c r="J21">
        <f>IF($A21&lt;&gt;"",MID('SÆT IND'!D8,FIND("(",'SÆT IND'!D8)+1,FIND(")",'SÆT IND'!D8)-FIND("(",'SÆT IND'!D8)-1),)</f>
        <v>0</v>
      </c>
      <c r="K21">
        <f>IF($A21&lt;&gt;"",MID('SÆT IND'!E8,FIND("(",'SÆT IND'!E8)+1,FIND(")",'SÆT IND'!E8)-FIND("(",'SÆT IND'!E8)-1),)</f>
        <v>0</v>
      </c>
      <c r="L21">
        <f>IF($A21&lt;&gt;"",MID('SÆT IND'!F8,FIND("(",'SÆT IND'!F8)+1,FIND(")",'SÆT IND'!F8)-FIND("(",'SÆT IND'!F8)-1),)</f>
        <v>0</v>
      </c>
    </row>
    <row r="22" spans="1:12">
      <c r="A22" s="78" t="str">
        <f>IF('SÆT IND'!A9&lt;&gt;"",'SÆT IND'!A9,"")</f>
        <v/>
      </c>
      <c r="B22" s="79">
        <f t="shared" si="1"/>
        <v>0</v>
      </c>
      <c r="C22" s="79">
        <f t="shared" si="0"/>
        <v>0</v>
      </c>
      <c r="D22" s="79">
        <f t="shared" si="0"/>
        <v>0</v>
      </c>
      <c r="E22" s="78"/>
      <c r="I22" t="str">
        <f>IF('SÆT IND'!A9&lt;&gt;"",'SÆT IND'!A9,"")</f>
        <v/>
      </c>
      <c r="J22">
        <f>IF($A22&lt;&gt;"",MID('SÆT IND'!D9,FIND("(",'SÆT IND'!D9)+1,FIND(")",'SÆT IND'!D9)-FIND("(",'SÆT IND'!D9)-1),)</f>
        <v>0</v>
      </c>
      <c r="K22">
        <f>IF($A22&lt;&gt;"",MID('SÆT IND'!E9,FIND("(",'SÆT IND'!E9)+1,FIND(")",'SÆT IND'!E9)-FIND("(",'SÆT IND'!E9)-1),)</f>
        <v>0</v>
      </c>
      <c r="L22">
        <f>IF($A22&lt;&gt;"",MID('SÆT IND'!F9,FIND("(",'SÆT IND'!F9)+1,FIND(")",'SÆT IND'!F9)-FIND("(",'SÆT IND'!F9)-1),)</f>
        <v>0</v>
      </c>
    </row>
    <row r="23" spans="1:12">
      <c r="A23" s="78" t="str">
        <f>IF('SÆT IND'!A10&lt;&gt;"",'SÆT IND'!A10,"")</f>
        <v/>
      </c>
      <c r="B23" s="79">
        <f t="shared" si="1"/>
        <v>0</v>
      </c>
      <c r="C23" s="79">
        <f t="shared" si="0"/>
        <v>0</v>
      </c>
      <c r="D23" s="79">
        <f t="shared" si="0"/>
        <v>0</v>
      </c>
      <c r="E23" s="78"/>
      <c r="I23" t="str">
        <f>IF('SÆT IND'!A10&lt;&gt;"",'SÆT IND'!A10,"")</f>
        <v/>
      </c>
      <c r="J23">
        <f>IF($A23&lt;&gt;"",MID('SÆT IND'!D10,FIND("(",'SÆT IND'!D10)+1,FIND(")",'SÆT IND'!D10)-FIND("(",'SÆT IND'!D10)-1),)</f>
        <v>0</v>
      </c>
      <c r="K23">
        <f>IF($A23&lt;&gt;"",MID('SÆT IND'!E10,FIND("(",'SÆT IND'!E10)+1,FIND(")",'SÆT IND'!E10)-FIND("(",'SÆT IND'!E10)-1),)</f>
        <v>0</v>
      </c>
      <c r="L23">
        <f>IF($A23&lt;&gt;"",MID('SÆT IND'!F10,FIND("(",'SÆT IND'!F10)+1,FIND(")",'SÆT IND'!F10)-FIND("(",'SÆT IND'!F10)-1),)</f>
        <v>0</v>
      </c>
    </row>
    <row r="24" spans="1:12">
      <c r="A24" s="78" t="str">
        <f>IF('SÆT IND'!A11&lt;&gt;"",'SÆT IND'!A11,"")</f>
        <v/>
      </c>
      <c r="B24" s="79">
        <f t="shared" si="1"/>
        <v>0</v>
      </c>
      <c r="C24" s="79">
        <f t="shared" si="0"/>
        <v>0</v>
      </c>
      <c r="D24" s="79">
        <f t="shared" si="0"/>
        <v>0</v>
      </c>
      <c r="E24" s="78"/>
      <c r="I24" t="str">
        <f>IF('SÆT IND'!A11&lt;&gt;"",'SÆT IND'!A11,"")</f>
        <v/>
      </c>
      <c r="J24">
        <f>IF($A24&lt;&gt;"",MID('SÆT IND'!D11,FIND("(",'SÆT IND'!D11)+1,FIND(")",'SÆT IND'!D11)-FIND("(",'SÆT IND'!D11)-1),)</f>
        <v>0</v>
      </c>
      <c r="K24">
        <f>IF($A24&lt;&gt;"",MID('SÆT IND'!E11,FIND("(",'SÆT IND'!E11)+1,FIND(")",'SÆT IND'!E11)-FIND("(",'SÆT IND'!E11)-1),)</f>
        <v>0</v>
      </c>
      <c r="L24">
        <f>IF($A24&lt;&gt;"",MID('SÆT IND'!F11,FIND("(",'SÆT IND'!F11)+1,FIND(")",'SÆT IND'!F11)-FIND("(",'SÆT IND'!F11)-1),)</f>
        <v>0</v>
      </c>
    </row>
    <row r="25" spans="1:12">
      <c r="A25" s="78" t="str">
        <f>IF('SÆT IND'!A12&lt;&gt;"",'SÆT IND'!A12,"")</f>
        <v/>
      </c>
      <c r="B25" s="79">
        <f t="shared" si="1"/>
        <v>0</v>
      </c>
      <c r="C25" s="79">
        <f t="shared" si="0"/>
        <v>0</v>
      </c>
      <c r="D25" s="79">
        <f t="shared" si="0"/>
        <v>0</v>
      </c>
      <c r="E25" s="78"/>
      <c r="I25" t="str">
        <f>IF('SÆT IND'!A12&lt;&gt;"",'SÆT IND'!A12,"")</f>
        <v/>
      </c>
      <c r="J25">
        <f>IF($A25&lt;&gt;"",MID('SÆT IND'!D12,FIND("(",'SÆT IND'!D12)+1,FIND(")",'SÆT IND'!D12)-FIND("(",'SÆT IND'!D12)-1),)</f>
        <v>0</v>
      </c>
      <c r="K25">
        <f>IF($A25&lt;&gt;"",MID('SÆT IND'!E12,FIND("(",'SÆT IND'!E12)+1,FIND(")",'SÆT IND'!E12)-FIND("(",'SÆT IND'!E12)-1),)</f>
        <v>0</v>
      </c>
      <c r="L25">
        <f>IF($A25&lt;&gt;"",MID('SÆT IND'!F12,FIND("(",'SÆT IND'!F12)+1,FIND(")",'SÆT IND'!F12)-FIND("(",'SÆT IND'!F12)-1),)</f>
        <v>0</v>
      </c>
    </row>
    <row r="26" spans="1:12">
      <c r="A26" s="78" t="str">
        <f>IF('SÆT IND'!A13&lt;&gt;"",'SÆT IND'!A13,"")</f>
        <v/>
      </c>
      <c r="B26" s="79">
        <f t="shared" si="1"/>
        <v>0</v>
      </c>
      <c r="C26" s="79">
        <f t="shared" si="0"/>
        <v>0</v>
      </c>
      <c r="D26" s="79">
        <f t="shared" si="0"/>
        <v>0</v>
      </c>
      <c r="E26" s="78"/>
      <c r="I26" t="str">
        <f>IF('SÆT IND'!A13&lt;&gt;"",'SÆT IND'!A13,"")</f>
        <v/>
      </c>
      <c r="J26">
        <f>IF($A26&lt;&gt;"",MID('SÆT IND'!D13,FIND("(",'SÆT IND'!D13)+1,FIND(")",'SÆT IND'!D13)-FIND("(",'SÆT IND'!D13)-1),)</f>
        <v>0</v>
      </c>
      <c r="K26">
        <f>IF($A26&lt;&gt;"",MID('SÆT IND'!E13,FIND("(",'SÆT IND'!E13)+1,FIND(")",'SÆT IND'!E13)-FIND("(",'SÆT IND'!E13)-1),)</f>
        <v>0</v>
      </c>
      <c r="L26">
        <f>IF($A26&lt;&gt;"",MID('SÆT IND'!F13,FIND("(",'SÆT IND'!F13)+1,FIND(")",'SÆT IND'!F13)-FIND("(",'SÆT IND'!F13)-1),)</f>
        <v>0</v>
      </c>
    </row>
    <row r="27" spans="1:12">
      <c r="A27" s="78" t="str">
        <f>IF('SÆT IND'!A14&lt;&gt;"",'SÆT IND'!A14,"")</f>
        <v/>
      </c>
      <c r="B27" s="79">
        <f t="shared" si="1"/>
        <v>0</v>
      </c>
      <c r="C27" s="79">
        <f t="shared" si="0"/>
        <v>0</v>
      </c>
      <c r="D27" s="79">
        <f t="shared" si="0"/>
        <v>0</v>
      </c>
      <c r="E27" s="78"/>
      <c r="I27" t="str">
        <f>IF('SÆT IND'!A14&lt;&gt;"",'SÆT IND'!A14,"")</f>
        <v/>
      </c>
      <c r="J27">
        <f>IF($A27&lt;&gt;"",MID('SÆT IND'!D14,FIND("(",'SÆT IND'!D14)+1,FIND(")",'SÆT IND'!D14)-FIND("(",'SÆT IND'!D14)-1),)</f>
        <v>0</v>
      </c>
      <c r="K27">
        <f>IF($A27&lt;&gt;"",MID('SÆT IND'!E14,FIND("(",'SÆT IND'!E14)+1,FIND(")",'SÆT IND'!E14)-FIND("(",'SÆT IND'!E14)-1),)</f>
        <v>0</v>
      </c>
      <c r="L27">
        <f>IF($A27&lt;&gt;"",MID('SÆT IND'!F14,FIND("(",'SÆT IND'!F14)+1,FIND(")",'SÆT IND'!F14)-FIND("(",'SÆT IND'!F14)-1),)</f>
        <v>0</v>
      </c>
    </row>
    <row r="28" spans="1:12">
      <c r="A28" s="78" t="str">
        <f>IF('SÆT IND'!A15&lt;&gt;"",'SÆT IND'!A15,"")</f>
        <v/>
      </c>
      <c r="B28" s="79">
        <f t="shared" si="1"/>
        <v>0</v>
      </c>
      <c r="C28" s="79">
        <f t="shared" si="0"/>
        <v>0</v>
      </c>
      <c r="D28" s="79">
        <f t="shared" si="0"/>
        <v>0</v>
      </c>
      <c r="E28" s="78"/>
      <c r="I28" t="str">
        <f>IF('SÆT IND'!A15&lt;&gt;"",'SÆT IND'!A15,"")</f>
        <v/>
      </c>
      <c r="J28">
        <f>IF($A28&lt;&gt;"",MID('SÆT IND'!D15,FIND("(",'SÆT IND'!D15)+1,FIND(")",'SÆT IND'!D15)-FIND("(",'SÆT IND'!D15)-1),)</f>
        <v>0</v>
      </c>
      <c r="K28">
        <f>IF($A28&lt;&gt;"",MID('SÆT IND'!E15,FIND("(",'SÆT IND'!E15)+1,FIND(")",'SÆT IND'!E15)-FIND("(",'SÆT IND'!E15)-1),)</f>
        <v>0</v>
      </c>
      <c r="L28">
        <f>IF($A28&lt;&gt;"",MID('SÆT IND'!F15,FIND("(",'SÆT IND'!F15)+1,FIND(")",'SÆT IND'!F15)-FIND("(",'SÆT IND'!F15)-1),)</f>
        <v>0</v>
      </c>
    </row>
    <row r="29" spans="1:12">
      <c r="A29" s="78" t="str">
        <f>IF('SÆT IND'!A16&lt;&gt;"",'SÆT IND'!A16,"")</f>
        <v/>
      </c>
      <c r="B29" s="79">
        <f t="shared" si="1"/>
        <v>0</v>
      </c>
      <c r="C29" s="79">
        <f t="shared" si="0"/>
        <v>0</v>
      </c>
      <c r="D29" s="79">
        <f t="shared" si="0"/>
        <v>0</v>
      </c>
      <c r="E29" s="78"/>
      <c r="I29" t="str">
        <f>IF('SÆT IND'!A16&lt;&gt;"",'SÆT IND'!A16,"")</f>
        <v/>
      </c>
      <c r="J29">
        <f>IF($A29&lt;&gt;"",MID('SÆT IND'!D16,FIND("(",'SÆT IND'!D16)+1,FIND(")",'SÆT IND'!D16)-FIND("(",'SÆT IND'!D16)-1),)</f>
        <v>0</v>
      </c>
      <c r="K29">
        <f>IF($A29&lt;&gt;"",MID('SÆT IND'!E16,FIND("(",'SÆT IND'!E16)+1,FIND(")",'SÆT IND'!E16)-FIND("(",'SÆT IND'!E16)-1),)</f>
        <v>0</v>
      </c>
      <c r="L29">
        <f>IF($A29&lt;&gt;"",MID('SÆT IND'!F16,FIND("(",'SÆT IND'!F16)+1,FIND(")",'SÆT IND'!F16)-FIND("(",'SÆT IND'!F16)-1),)</f>
        <v>0</v>
      </c>
    </row>
    <row r="30" spans="1:12">
      <c r="A30" s="78" t="str">
        <f>IF('SÆT IND'!A17&lt;&gt;"",'SÆT IND'!A17,"")</f>
        <v/>
      </c>
      <c r="B30" s="79">
        <f t="shared" si="1"/>
        <v>0</v>
      </c>
      <c r="C30" s="79">
        <f t="shared" ref="C30:C43" si="2">IF(ISTEXT(K30),VALUE(K30),)</f>
        <v>0</v>
      </c>
      <c r="D30" s="79">
        <f t="shared" ref="D30:D43" si="3">IF(ISTEXT(L30),VALUE(L30),)</f>
        <v>0</v>
      </c>
      <c r="E30" s="78"/>
      <c r="I30" t="str">
        <f>IF('SÆT IND'!A17&lt;&gt;"",'SÆT IND'!A17,"")</f>
        <v/>
      </c>
      <c r="J30">
        <f>IF($A30&lt;&gt;"",MID('SÆT IND'!D17,FIND("(",'SÆT IND'!D17)+1,FIND(")",'SÆT IND'!D17)-FIND("(",'SÆT IND'!D17)-1),)</f>
        <v>0</v>
      </c>
      <c r="K30">
        <f>IF($A30&lt;&gt;"",MID('SÆT IND'!E17,FIND("(",'SÆT IND'!E17)+1,FIND(")",'SÆT IND'!E17)-FIND("(",'SÆT IND'!E17)-1),)</f>
        <v>0</v>
      </c>
      <c r="L30">
        <f>IF($A30&lt;&gt;"",MID('SÆT IND'!F17,FIND("(",'SÆT IND'!F17)+1,FIND(")",'SÆT IND'!F17)-FIND("(",'SÆT IND'!F17)-1),)</f>
        <v>0</v>
      </c>
    </row>
    <row r="31" spans="1:12">
      <c r="A31" s="78" t="str">
        <f>IF('SÆT IND'!A18&lt;&gt;"",'SÆT IND'!A18,"")</f>
        <v/>
      </c>
      <c r="B31" s="79">
        <f t="shared" si="1"/>
        <v>0</v>
      </c>
      <c r="C31" s="79">
        <f t="shared" si="2"/>
        <v>0</v>
      </c>
      <c r="D31" s="79">
        <f t="shared" si="3"/>
        <v>0</v>
      </c>
      <c r="E31" s="78"/>
      <c r="I31" t="str">
        <f>IF('SÆT IND'!A18&lt;&gt;"",'SÆT IND'!A18,"")</f>
        <v/>
      </c>
      <c r="J31">
        <f>IF($A31&lt;&gt;"",MID('SÆT IND'!D18,FIND("(",'SÆT IND'!D18)+1,FIND(")",'SÆT IND'!D18)-FIND("(",'SÆT IND'!D18)-1),)</f>
        <v>0</v>
      </c>
      <c r="K31">
        <f>IF($A31&lt;&gt;"",MID('SÆT IND'!E18,FIND("(",'SÆT IND'!E18)+1,FIND(")",'SÆT IND'!E18)-FIND("(",'SÆT IND'!E18)-1),)</f>
        <v>0</v>
      </c>
      <c r="L31">
        <f>IF($A31&lt;&gt;"",MID('SÆT IND'!F18,FIND("(",'SÆT IND'!F18)+1,FIND(")",'SÆT IND'!F18)-FIND("(",'SÆT IND'!F18)-1),)</f>
        <v>0</v>
      </c>
    </row>
    <row r="32" spans="1:12">
      <c r="A32" s="78" t="str">
        <f>IF('SÆT IND'!A19&lt;&gt;"",'SÆT IND'!A19,"")</f>
        <v/>
      </c>
      <c r="B32" s="79">
        <f t="shared" si="1"/>
        <v>0</v>
      </c>
      <c r="C32" s="79">
        <f t="shared" si="2"/>
        <v>0</v>
      </c>
      <c r="D32" s="79">
        <f t="shared" si="3"/>
        <v>0</v>
      </c>
      <c r="E32" s="78"/>
      <c r="I32" t="str">
        <f>IF('SÆT IND'!A19&lt;&gt;"",'SÆT IND'!A19,"")</f>
        <v/>
      </c>
      <c r="J32">
        <f>IF($A32&lt;&gt;"",MID('SÆT IND'!D19,FIND("(",'SÆT IND'!D19)+1,FIND(")",'SÆT IND'!D19)-FIND("(",'SÆT IND'!D19)-1),)</f>
        <v>0</v>
      </c>
      <c r="K32">
        <f>IF($A32&lt;&gt;"",MID('SÆT IND'!E19,FIND("(",'SÆT IND'!E19)+1,FIND(")",'SÆT IND'!E19)-FIND("(",'SÆT IND'!E19)-1),)</f>
        <v>0</v>
      </c>
      <c r="L32">
        <f>IF($A32&lt;&gt;"",MID('SÆT IND'!F19,FIND("(",'SÆT IND'!F19)+1,FIND(")",'SÆT IND'!F19)-FIND("(",'SÆT IND'!F19)-1),)</f>
        <v>0</v>
      </c>
    </row>
    <row r="33" spans="1:12">
      <c r="A33" s="78" t="str">
        <f>IF('SÆT IND'!A20&lt;&gt;"",'SÆT IND'!A20,"")</f>
        <v/>
      </c>
      <c r="B33" s="79">
        <f t="shared" si="1"/>
        <v>0</v>
      </c>
      <c r="C33" s="79">
        <f t="shared" si="2"/>
        <v>0</v>
      </c>
      <c r="D33" s="79">
        <f t="shared" si="3"/>
        <v>0</v>
      </c>
      <c r="E33" s="78"/>
      <c r="I33" t="str">
        <f>IF('SÆT IND'!A20&lt;&gt;"",'SÆT IND'!A20,"")</f>
        <v/>
      </c>
      <c r="J33">
        <f>IF($A33&lt;&gt;"",MID('SÆT IND'!D20,FIND("(",'SÆT IND'!D20)+1,FIND(")",'SÆT IND'!D20)-FIND("(",'SÆT IND'!D20)-1),)</f>
        <v>0</v>
      </c>
      <c r="K33">
        <f>IF($A33&lt;&gt;"",MID('SÆT IND'!E20,FIND("(",'SÆT IND'!E20)+1,FIND(")",'SÆT IND'!E20)-FIND("(",'SÆT IND'!E20)-1),)</f>
        <v>0</v>
      </c>
      <c r="L33">
        <f>IF($A33&lt;&gt;"",MID('SÆT IND'!F20,FIND("(",'SÆT IND'!F20)+1,FIND(")",'SÆT IND'!F20)-FIND("(",'SÆT IND'!F20)-1),)</f>
        <v>0</v>
      </c>
    </row>
    <row r="34" spans="1:12">
      <c r="A34" s="78" t="str">
        <f>IF('SÆT IND'!A21&lt;&gt;"",'SÆT IND'!A21,"")</f>
        <v/>
      </c>
      <c r="B34" s="79">
        <f t="shared" si="1"/>
        <v>0</v>
      </c>
      <c r="C34" s="79">
        <f t="shared" si="2"/>
        <v>0</v>
      </c>
      <c r="D34" s="79">
        <f t="shared" si="3"/>
        <v>0</v>
      </c>
      <c r="E34" s="78"/>
      <c r="I34" t="str">
        <f>IF('SÆT IND'!A21&lt;&gt;"",'SÆT IND'!A21,"")</f>
        <v/>
      </c>
      <c r="J34">
        <f>IF($A34&lt;&gt;"",MID('SÆT IND'!D21,FIND("(",'SÆT IND'!D21)+1,FIND(")",'SÆT IND'!D21)-FIND("(",'SÆT IND'!D21)-1),)</f>
        <v>0</v>
      </c>
      <c r="K34">
        <f>IF($A34&lt;&gt;"",MID('SÆT IND'!E21,FIND("(",'SÆT IND'!E21)+1,FIND(")",'SÆT IND'!E21)-FIND("(",'SÆT IND'!E21)-1),)</f>
        <v>0</v>
      </c>
      <c r="L34">
        <f>IF($A34&lt;&gt;"",MID('SÆT IND'!F21,FIND("(",'SÆT IND'!F21)+1,FIND(")",'SÆT IND'!F21)-FIND("(",'SÆT IND'!F21)-1),)</f>
        <v>0</v>
      </c>
    </row>
    <row r="35" spans="1:12">
      <c r="A35" s="78" t="str">
        <f>IF('SÆT IND'!A22&lt;&gt;"",'SÆT IND'!A22,"")</f>
        <v/>
      </c>
      <c r="B35" s="79">
        <f t="shared" si="1"/>
        <v>0</v>
      </c>
      <c r="C35" s="79">
        <f t="shared" si="2"/>
        <v>0</v>
      </c>
      <c r="D35" s="79">
        <f t="shared" si="3"/>
        <v>0</v>
      </c>
      <c r="E35" s="78"/>
      <c r="I35" t="str">
        <f>IF('SÆT IND'!A22&lt;&gt;"",'SÆT IND'!A22,"")</f>
        <v/>
      </c>
      <c r="J35">
        <f>IF($A35&lt;&gt;"",MID('SÆT IND'!D22,FIND("(",'SÆT IND'!D22)+1,FIND(")",'SÆT IND'!D22)-FIND("(",'SÆT IND'!D22)-1),)</f>
        <v>0</v>
      </c>
      <c r="K35">
        <f>IF($A35&lt;&gt;"",MID('SÆT IND'!E22,FIND("(",'SÆT IND'!E22)+1,FIND(")",'SÆT IND'!E22)-FIND("(",'SÆT IND'!E22)-1),)</f>
        <v>0</v>
      </c>
      <c r="L35">
        <f>IF($A35&lt;&gt;"",MID('SÆT IND'!F22,FIND("(",'SÆT IND'!F22)+1,FIND(")",'SÆT IND'!F22)-FIND("(",'SÆT IND'!F22)-1),)</f>
        <v>0</v>
      </c>
    </row>
    <row r="36" spans="1:12">
      <c r="A36" s="78" t="str">
        <f>IF('SÆT IND'!A23&lt;&gt;"",'SÆT IND'!A23,"")</f>
        <v/>
      </c>
      <c r="B36" s="79">
        <f t="shared" si="1"/>
        <v>0</v>
      </c>
      <c r="C36" s="79">
        <f t="shared" si="2"/>
        <v>0</v>
      </c>
      <c r="D36" s="79">
        <f t="shared" si="3"/>
        <v>0</v>
      </c>
      <c r="E36" s="78"/>
      <c r="I36" t="str">
        <f>IF('SÆT IND'!A23&lt;&gt;"",'SÆT IND'!A23,"")</f>
        <v/>
      </c>
      <c r="J36">
        <f>IF($A36&lt;&gt;"",MID('SÆT IND'!D23,FIND("(",'SÆT IND'!D23)+1,FIND(")",'SÆT IND'!D23)-FIND("(",'SÆT IND'!D23)-1),)</f>
        <v>0</v>
      </c>
      <c r="K36">
        <f>IF($A36&lt;&gt;"",MID('SÆT IND'!E23,FIND("(",'SÆT IND'!E23)+1,FIND(")",'SÆT IND'!E23)-FIND("(",'SÆT IND'!E23)-1),)</f>
        <v>0</v>
      </c>
      <c r="L36">
        <f>IF($A36&lt;&gt;"",MID('SÆT IND'!F23,FIND("(",'SÆT IND'!F23)+1,FIND(")",'SÆT IND'!F23)-FIND("(",'SÆT IND'!F23)-1),)</f>
        <v>0</v>
      </c>
    </row>
    <row r="37" spans="1:12">
      <c r="A37" s="78" t="str">
        <f>IF('SÆT IND'!A24&lt;&gt;"",'SÆT IND'!A24,"")</f>
        <v/>
      </c>
      <c r="B37" s="79">
        <f t="shared" si="1"/>
        <v>0</v>
      </c>
      <c r="C37" s="79">
        <f t="shared" si="2"/>
        <v>0</v>
      </c>
      <c r="D37" s="79">
        <f t="shared" si="3"/>
        <v>0</v>
      </c>
      <c r="E37" s="78"/>
      <c r="I37" t="str">
        <f>IF('SÆT IND'!A24&lt;&gt;"",'SÆT IND'!A24,"")</f>
        <v/>
      </c>
      <c r="J37">
        <f>IF($A37&lt;&gt;"",MID('SÆT IND'!D24,FIND("(",'SÆT IND'!D24)+1,FIND(")",'SÆT IND'!D24)-FIND("(",'SÆT IND'!D24)-1),)</f>
        <v>0</v>
      </c>
      <c r="K37">
        <f>IF($A37&lt;&gt;"",MID('SÆT IND'!E24,FIND("(",'SÆT IND'!E24)+1,FIND(")",'SÆT IND'!E24)-FIND("(",'SÆT IND'!E24)-1),)</f>
        <v>0</v>
      </c>
      <c r="L37">
        <f>IF($A37&lt;&gt;"",MID('SÆT IND'!F24,FIND("(",'SÆT IND'!F24)+1,FIND(")",'SÆT IND'!F24)-FIND("(",'SÆT IND'!F24)-1),)</f>
        <v>0</v>
      </c>
    </row>
    <row r="38" spans="1:12">
      <c r="A38" s="78" t="str">
        <f>IF('SÆT IND'!A25&lt;&gt;"",'SÆT IND'!A25,"")</f>
        <v/>
      </c>
      <c r="B38" s="79">
        <f t="shared" si="1"/>
        <v>0</v>
      </c>
      <c r="C38" s="79">
        <f t="shared" si="2"/>
        <v>0</v>
      </c>
      <c r="D38" s="79">
        <f t="shared" si="3"/>
        <v>0</v>
      </c>
      <c r="E38" s="78"/>
      <c r="I38" t="str">
        <f>IF('SÆT IND'!A25&lt;&gt;"",'SÆT IND'!A25,"")</f>
        <v/>
      </c>
      <c r="J38">
        <f>IF($A38&lt;&gt;"",MID('SÆT IND'!D25,FIND("(",'SÆT IND'!D25)+1,FIND(")",'SÆT IND'!D25)-FIND("(",'SÆT IND'!D25)-1),)</f>
        <v>0</v>
      </c>
      <c r="K38">
        <f>IF($A38&lt;&gt;"",MID('SÆT IND'!E25,FIND("(",'SÆT IND'!E25)+1,FIND(")",'SÆT IND'!E25)-FIND("(",'SÆT IND'!E25)-1),)</f>
        <v>0</v>
      </c>
      <c r="L38">
        <f>IF($A38&lt;&gt;"",MID('SÆT IND'!F25,FIND("(",'SÆT IND'!F25)+1,FIND(")",'SÆT IND'!F25)-FIND("(",'SÆT IND'!F25)-1),)</f>
        <v>0</v>
      </c>
    </row>
    <row r="39" spans="1:12">
      <c r="A39" s="78" t="str">
        <f>IF('SÆT IND'!A26&lt;&gt;"",'SÆT IND'!A26,"")</f>
        <v/>
      </c>
      <c r="B39" s="79">
        <f t="shared" si="1"/>
        <v>0</v>
      </c>
      <c r="C39" s="79">
        <f t="shared" si="2"/>
        <v>0</v>
      </c>
      <c r="D39" s="79">
        <f t="shared" si="3"/>
        <v>0</v>
      </c>
      <c r="E39" s="78"/>
      <c r="I39" t="str">
        <f>IF('SÆT IND'!A26&lt;&gt;"",'SÆT IND'!A26,"")</f>
        <v/>
      </c>
      <c r="J39">
        <f>IF($A39&lt;&gt;"",MID('SÆT IND'!D26,FIND("(",'SÆT IND'!D26)+1,FIND(")",'SÆT IND'!D26)-FIND("(",'SÆT IND'!D26)-1),)</f>
        <v>0</v>
      </c>
      <c r="K39">
        <f>IF($A39&lt;&gt;"",MID('SÆT IND'!E26,FIND("(",'SÆT IND'!E26)+1,FIND(")",'SÆT IND'!E26)-FIND("(",'SÆT IND'!E26)-1),)</f>
        <v>0</v>
      </c>
      <c r="L39">
        <f>IF($A39&lt;&gt;"",MID('SÆT IND'!F26,FIND("(",'SÆT IND'!F26)+1,FIND(")",'SÆT IND'!F26)-FIND("(",'SÆT IND'!F26)-1),)</f>
        <v>0</v>
      </c>
    </row>
    <row r="40" spans="1:12">
      <c r="A40" s="78" t="str">
        <f>IF('SÆT IND'!A27&lt;&gt;"",'SÆT IND'!A27,"")</f>
        <v/>
      </c>
      <c r="B40" s="79">
        <f t="shared" si="1"/>
        <v>0</v>
      </c>
      <c r="C40" s="79">
        <f t="shared" si="2"/>
        <v>0</v>
      </c>
      <c r="D40" s="79">
        <f t="shared" si="3"/>
        <v>0</v>
      </c>
      <c r="E40" s="78"/>
      <c r="I40" t="str">
        <f>IF('SÆT IND'!A27&lt;&gt;"",'SÆT IND'!A27,"")</f>
        <v/>
      </c>
      <c r="J40">
        <f>IF($A40&lt;&gt;"",MID('SÆT IND'!D27,FIND("(",'SÆT IND'!D27)+1,FIND(")",'SÆT IND'!D27)-FIND("(",'SÆT IND'!D27)-1),)</f>
        <v>0</v>
      </c>
      <c r="K40">
        <f>IF($A40&lt;&gt;"",MID('SÆT IND'!E27,FIND("(",'SÆT IND'!E27)+1,FIND(")",'SÆT IND'!E27)-FIND("(",'SÆT IND'!E27)-1),)</f>
        <v>0</v>
      </c>
      <c r="L40">
        <f>IF($A40&lt;&gt;"",MID('SÆT IND'!F27,FIND("(",'SÆT IND'!F27)+1,FIND(")",'SÆT IND'!F27)-FIND("(",'SÆT IND'!F27)-1),)</f>
        <v>0</v>
      </c>
    </row>
    <row r="41" spans="1:12">
      <c r="A41" s="78" t="str">
        <f>IF('SÆT IND'!A28&lt;&gt;"",'SÆT IND'!A28,"")</f>
        <v/>
      </c>
      <c r="B41" s="79">
        <f t="shared" si="1"/>
        <v>0</v>
      </c>
      <c r="C41" s="79">
        <f t="shared" si="2"/>
        <v>0</v>
      </c>
      <c r="D41" s="79">
        <f t="shared" si="3"/>
        <v>0</v>
      </c>
      <c r="E41" s="78"/>
      <c r="I41" t="str">
        <f>IF('SÆT IND'!A28&lt;&gt;"",'SÆT IND'!A28,"")</f>
        <v/>
      </c>
      <c r="J41">
        <f>IF($A41&lt;&gt;"",MID('SÆT IND'!D28,FIND("(",'SÆT IND'!D28)+1,FIND(")",'SÆT IND'!D28)-FIND("(",'SÆT IND'!D28)-1),)</f>
        <v>0</v>
      </c>
      <c r="K41">
        <f>IF($A41&lt;&gt;"",MID('SÆT IND'!E28,FIND("(",'SÆT IND'!E28)+1,FIND(")",'SÆT IND'!E28)-FIND("(",'SÆT IND'!E28)-1),)</f>
        <v>0</v>
      </c>
      <c r="L41">
        <f>IF($A41&lt;&gt;"",MID('SÆT IND'!F28,FIND("(",'SÆT IND'!F28)+1,FIND(")",'SÆT IND'!F28)-FIND("(",'SÆT IND'!F28)-1),)</f>
        <v>0</v>
      </c>
    </row>
    <row r="42" spans="1:12">
      <c r="A42" s="78" t="str">
        <f>IF('SÆT IND'!A29&lt;&gt;"",'SÆT IND'!A29,"")</f>
        <v/>
      </c>
      <c r="B42" s="79">
        <f t="shared" si="1"/>
        <v>0</v>
      </c>
      <c r="C42" s="79">
        <f t="shared" si="2"/>
        <v>0</v>
      </c>
      <c r="D42" s="79">
        <f t="shared" si="3"/>
        <v>0</v>
      </c>
      <c r="E42" s="78"/>
      <c r="I42" t="str">
        <f>IF('SÆT IND'!A29&lt;&gt;"",'SÆT IND'!A29,"")</f>
        <v/>
      </c>
      <c r="J42">
        <f>IF($A42&lt;&gt;"",MID('SÆT IND'!D29,FIND("(",'SÆT IND'!D29)+1,FIND(")",'SÆT IND'!D29)-FIND("(",'SÆT IND'!D29)-1),)</f>
        <v>0</v>
      </c>
      <c r="K42">
        <f>IF($A42&lt;&gt;"",MID('SÆT IND'!E29,FIND("(",'SÆT IND'!E29)+1,FIND(")",'SÆT IND'!E29)-FIND("(",'SÆT IND'!E29)-1),)</f>
        <v>0</v>
      </c>
      <c r="L42">
        <f>IF($A42&lt;&gt;"",MID('SÆT IND'!F29,FIND("(",'SÆT IND'!F29)+1,FIND(")",'SÆT IND'!F29)-FIND("(",'SÆT IND'!F29)-1),)</f>
        <v>0</v>
      </c>
    </row>
    <row r="43" spans="1:12">
      <c r="A43" s="78" t="str">
        <f>IF('SÆT IND'!A30&lt;&gt;"",'SÆT IND'!A30,"")</f>
        <v/>
      </c>
      <c r="B43" s="79">
        <f t="shared" si="1"/>
        <v>0</v>
      </c>
      <c r="C43" s="79">
        <f t="shared" si="2"/>
        <v>0</v>
      </c>
      <c r="D43" s="79">
        <f t="shared" si="3"/>
        <v>0</v>
      </c>
      <c r="E43" s="78"/>
      <c r="I43" t="str">
        <f>IF('SÆT IND'!A30&lt;&gt;"",'SÆT IND'!A30,"")</f>
        <v/>
      </c>
      <c r="J43">
        <f>IF($A43&lt;&gt;"",MID('SÆT IND'!D30,FIND("(",'SÆT IND'!D30)+1,FIND(")",'SÆT IND'!D30)-FIND("(",'SÆT IND'!D30)-1),)</f>
        <v>0</v>
      </c>
      <c r="K43">
        <f>IF($A43&lt;&gt;"",MID('SÆT IND'!E30,FIND("(",'SÆT IND'!E30)+1,FIND(")",'SÆT IND'!E30)-FIND("(",'SÆT IND'!E30)-1),)</f>
        <v>0</v>
      </c>
      <c r="L43">
        <f>IF($A43&lt;&gt;"",MID('SÆT IND'!F30,FIND("(",'SÆT IND'!F30)+1,FIND(")",'SÆT IND'!F30)-FIND("(",'SÆT IND'!F30)-1),)</f>
        <v>0</v>
      </c>
    </row>
  </sheetData>
  <mergeCells count="4">
    <mergeCell ref="B2:D2"/>
    <mergeCell ref="B4:D4"/>
    <mergeCell ref="B6:D6"/>
    <mergeCell ref="B8:D8"/>
  </mergeCells>
  <pageMargins left="0.7" right="0.7" top="0.75" bottom="0.75" header="0.3" footer="0.3"/>
  <pageSetup paperSize="9" orientation="portrait" horizontalDpi="0" verticalDpi="0"/>
  <headerFooter>
    <oddHeader>&amp;C&amp;"Calibri (Tekst)_x0000_YFed kursiv\&amp;14Elevprofilberegner ver 2</oddHeader>
    <oddFooter>&amp;L© Lis Pøhler&amp;Cwww.laesning.dk&amp;R2017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view="pageLayout" topLeftCell="A44" zoomScaleNormal="100" workbookViewId="0"/>
  </sheetViews>
  <sheetFormatPr baseColWidth="10" defaultColWidth="8.83203125" defaultRowHeight="15"/>
  <cols>
    <col min="1" max="1" width="16.1640625" style="21" bestFit="1" customWidth="1"/>
    <col min="2" max="3" width="10.5" style="21" customWidth="1"/>
    <col min="4" max="4" width="21.5" style="80" bestFit="1" customWidth="1"/>
    <col min="5" max="5" width="20.6640625" style="80" bestFit="1" customWidth="1"/>
    <col min="6" max="7" width="21.83203125" style="80" bestFit="1" customWidth="1"/>
    <col min="8" max="8" width="13.33203125" style="21" bestFit="1" customWidth="1"/>
    <col min="9" max="9" width="15.1640625" style="21" bestFit="1" customWidth="1"/>
  </cols>
  <sheetData>
    <row r="1" spans="1:9">
      <c r="A1" s="97"/>
      <c r="B1"/>
      <c r="C1"/>
      <c r="D1"/>
      <c r="E1"/>
      <c r="F1"/>
      <c r="G1"/>
      <c r="H1"/>
      <c r="I1"/>
    </row>
    <row r="2" spans="1:9">
      <c r="A2" s="96"/>
      <c r="B2"/>
      <c r="C2"/>
      <c r="D2"/>
      <c r="E2"/>
      <c r="F2"/>
      <c r="G2"/>
      <c r="H2"/>
      <c r="I2"/>
    </row>
    <row r="3" spans="1:9">
      <c r="A3" s="96"/>
      <c r="B3"/>
      <c r="C3"/>
      <c r="D3"/>
      <c r="E3"/>
      <c r="F3"/>
      <c r="G3"/>
      <c r="H3"/>
      <c r="I3"/>
    </row>
    <row r="4" spans="1:9">
      <c r="A4" s="96"/>
      <c r="B4"/>
      <c r="C4"/>
      <c r="D4"/>
      <c r="E4"/>
      <c r="F4"/>
      <c r="G4"/>
      <c r="H4"/>
      <c r="I4"/>
    </row>
    <row r="5" spans="1:9">
      <c r="A5" s="96"/>
      <c r="B5"/>
      <c r="C5"/>
      <c r="D5"/>
      <c r="E5"/>
      <c r="F5"/>
      <c r="G5"/>
      <c r="H5"/>
      <c r="I5"/>
    </row>
    <row r="6" spans="1:9">
      <c r="A6" s="96"/>
      <c r="B6"/>
      <c r="C6"/>
      <c r="D6"/>
      <c r="E6"/>
      <c r="F6"/>
      <c r="G6"/>
      <c r="H6"/>
      <c r="I6"/>
    </row>
    <row r="7" spans="1:9">
      <c r="A7" s="96"/>
      <c r="B7"/>
      <c r="C7"/>
      <c r="D7"/>
      <c r="E7"/>
      <c r="F7"/>
      <c r="G7"/>
      <c r="H7"/>
      <c r="I7"/>
    </row>
    <row r="8" spans="1:9">
      <c r="A8" s="96"/>
      <c r="B8"/>
      <c r="C8"/>
      <c r="D8"/>
      <c r="E8"/>
      <c r="F8"/>
      <c r="G8"/>
      <c r="H8"/>
      <c r="I8"/>
    </row>
    <row r="9" spans="1:9">
      <c r="A9" s="96"/>
      <c r="B9"/>
      <c r="C9"/>
      <c r="D9"/>
      <c r="E9"/>
      <c r="F9"/>
      <c r="G9"/>
      <c r="H9"/>
      <c r="I9"/>
    </row>
    <row r="10" spans="1:9">
      <c r="A10" s="96"/>
      <c r="B10"/>
      <c r="C10"/>
      <c r="D10"/>
      <c r="E10"/>
      <c r="F10"/>
      <c r="G10"/>
      <c r="H10"/>
      <c r="I10"/>
    </row>
    <row r="11" spans="1:9">
      <c r="A11" s="96"/>
      <c r="B11"/>
      <c r="C11"/>
      <c r="D11"/>
      <c r="E11"/>
      <c r="F11"/>
      <c r="G11"/>
      <c r="H11"/>
      <c r="I11"/>
    </row>
    <row r="12" spans="1:9">
      <c r="A12" s="96"/>
      <c r="B12"/>
      <c r="C12"/>
      <c r="D12"/>
      <c r="E12"/>
      <c r="F12"/>
      <c r="G12"/>
      <c r="H12"/>
      <c r="I12"/>
    </row>
    <row r="13" spans="1:9">
      <c r="A13" s="96"/>
      <c r="B13"/>
      <c r="C13"/>
      <c r="D13"/>
      <c r="E13"/>
      <c r="F13"/>
      <c r="G13"/>
      <c r="H13"/>
      <c r="I13"/>
    </row>
    <row r="14" spans="1:9">
      <c r="A14" s="96"/>
      <c r="B14"/>
      <c r="C14"/>
      <c r="D14"/>
      <c r="E14"/>
      <c r="F14"/>
      <c r="G14"/>
      <c r="H14"/>
      <c r="I14"/>
    </row>
    <row r="15" spans="1:9">
      <c r="A15" s="96"/>
      <c r="B15"/>
      <c r="C15"/>
      <c r="D15"/>
      <c r="E15"/>
      <c r="F15"/>
      <c r="G15"/>
      <c r="H15"/>
      <c r="I15"/>
    </row>
    <row r="16" spans="1:9">
      <c r="A16" s="96"/>
      <c r="B16"/>
      <c r="C16"/>
      <c r="D16"/>
      <c r="E16"/>
      <c r="F16"/>
      <c r="G16"/>
      <c r="H16"/>
      <c r="I16"/>
    </row>
    <row r="17" spans="1:9">
      <c r="A17" s="96"/>
      <c r="B17"/>
      <c r="C17"/>
      <c r="D17"/>
      <c r="E17"/>
      <c r="F17"/>
      <c r="G17"/>
      <c r="H17"/>
      <c r="I17"/>
    </row>
    <row r="18" spans="1:9">
      <c r="A18" s="96"/>
      <c r="B18"/>
      <c r="C18"/>
      <c r="D18"/>
      <c r="E18"/>
      <c r="F18"/>
      <c r="G18"/>
      <c r="H18"/>
      <c r="I18"/>
    </row>
    <row r="19" spans="1:9">
      <c r="A19" s="96"/>
      <c r="B19"/>
      <c r="C19"/>
      <c r="D19"/>
      <c r="E19"/>
      <c r="F19"/>
      <c r="G19"/>
      <c r="H19"/>
      <c r="I19"/>
    </row>
    <row r="20" spans="1:9">
      <c r="A20" s="96"/>
      <c r="B20"/>
      <c r="C20"/>
      <c r="D20"/>
      <c r="E20"/>
      <c r="F20"/>
      <c r="G20"/>
      <c r="H20"/>
      <c r="I20"/>
    </row>
    <row r="21" spans="1:9">
      <c r="A21" s="96"/>
      <c r="B21"/>
      <c r="C21"/>
      <c r="D21"/>
      <c r="E21"/>
      <c r="F21"/>
      <c r="G21"/>
      <c r="H21"/>
      <c r="I21"/>
    </row>
    <row r="22" spans="1:9">
      <c r="A22" s="96"/>
      <c r="B22"/>
      <c r="C22"/>
      <c r="D22"/>
      <c r="E22"/>
      <c r="F22"/>
      <c r="G22"/>
      <c r="H22"/>
      <c r="I22"/>
    </row>
    <row r="23" spans="1:9">
      <c r="A23" s="96"/>
      <c r="B23"/>
      <c r="C23"/>
      <c r="D23"/>
      <c r="E23"/>
      <c r="F23"/>
      <c r="G23"/>
      <c r="H23"/>
      <c r="I23"/>
    </row>
    <row r="24" spans="1:9">
      <c r="A24" s="96"/>
      <c r="B24"/>
      <c r="C24"/>
      <c r="D24"/>
      <c r="E24"/>
      <c r="F24"/>
      <c r="G24"/>
      <c r="H24"/>
      <c r="I24"/>
    </row>
    <row r="25" spans="1:9">
      <c r="A25" s="96"/>
      <c r="B25"/>
      <c r="C25"/>
      <c r="D25"/>
      <c r="E25"/>
      <c r="F25"/>
      <c r="G25"/>
      <c r="H25"/>
      <c r="I25"/>
    </row>
    <row r="26" spans="1:9">
      <c r="A26" s="96"/>
      <c r="B26"/>
      <c r="C26"/>
      <c r="D26"/>
      <c r="E26"/>
      <c r="F26"/>
      <c r="G26"/>
      <c r="H26"/>
      <c r="I26"/>
    </row>
    <row r="27" spans="1:9">
      <c r="A27" s="96"/>
      <c r="B27"/>
      <c r="C27"/>
      <c r="D27"/>
      <c r="E27"/>
      <c r="F27"/>
      <c r="G27"/>
      <c r="H27"/>
      <c r="I27"/>
    </row>
    <row r="28" spans="1:9">
      <c r="A28" s="96"/>
      <c r="B28"/>
      <c r="C28"/>
      <c r="D28"/>
      <c r="E28"/>
      <c r="F28"/>
      <c r="G28"/>
      <c r="H28"/>
      <c r="I28"/>
    </row>
    <row r="29" spans="1:9">
      <c r="A29" s="96"/>
      <c r="B29"/>
      <c r="C29"/>
      <c r="D29"/>
      <c r="E29"/>
      <c r="F29"/>
      <c r="G29"/>
      <c r="H29"/>
      <c r="I29"/>
    </row>
    <row r="30" spans="1:9">
      <c r="A30" s="96"/>
      <c r="B30"/>
      <c r="C30"/>
      <c r="D30"/>
      <c r="E30"/>
      <c r="F30"/>
      <c r="G30"/>
      <c r="H30"/>
      <c r="I30"/>
    </row>
    <row r="31" spans="1:9">
      <c r="A31" s="96"/>
      <c r="B31"/>
      <c r="C31"/>
      <c r="D31"/>
      <c r="E31"/>
      <c r="F31"/>
      <c r="G31"/>
      <c r="H31"/>
      <c r="I31"/>
    </row>
    <row r="32" spans="1:9">
      <c r="A32" s="96"/>
      <c r="B32"/>
      <c r="C32"/>
      <c r="D32"/>
      <c r="E32"/>
      <c r="F32"/>
      <c r="G32"/>
      <c r="H32"/>
      <c r="I32"/>
    </row>
    <row r="33" spans="1:9">
      <c r="A33" s="96"/>
      <c r="B33"/>
      <c r="C33"/>
      <c r="D33"/>
      <c r="E33"/>
      <c r="F33"/>
      <c r="G33"/>
      <c r="H33"/>
      <c r="I33"/>
    </row>
    <row r="34" spans="1:9">
      <c r="A34" s="96"/>
      <c r="B34"/>
      <c r="C34"/>
      <c r="D34"/>
      <c r="E34"/>
      <c r="F34"/>
      <c r="G34"/>
      <c r="H34"/>
      <c r="I34"/>
    </row>
    <row r="35" spans="1:9">
      <c r="A35" s="96"/>
      <c r="B35"/>
      <c r="C35"/>
      <c r="D35"/>
      <c r="E35"/>
      <c r="F35"/>
      <c r="G35"/>
      <c r="H35"/>
      <c r="I35"/>
    </row>
    <row r="36" spans="1:9">
      <c r="A36" s="96"/>
      <c r="B36"/>
      <c r="C36"/>
      <c r="D36"/>
      <c r="E36"/>
      <c r="F36"/>
      <c r="G36"/>
      <c r="H36"/>
      <c r="I36"/>
    </row>
    <row r="37" spans="1:9">
      <c r="A37" s="96"/>
      <c r="B37"/>
      <c r="C37"/>
      <c r="D37"/>
      <c r="E37"/>
      <c r="F37"/>
      <c r="G37"/>
      <c r="H37"/>
      <c r="I37"/>
    </row>
    <row r="38" spans="1:9">
      <c r="A38" s="96"/>
      <c r="B38"/>
      <c r="C38"/>
      <c r="D38"/>
      <c r="E38"/>
      <c r="F38"/>
      <c r="G38"/>
      <c r="H38"/>
      <c r="I38"/>
    </row>
  </sheetData>
  <pageMargins left="0.7" right="0.7" top="0.75" bottom="0.75" header="0.3" footer="0.3"/>
  <pageSetup paperSize="9" orientation="portrait" horizontalDpi="4294967293" verticalDpi="4294967293" r:id="rId1"/>
  <headerFooter>
    <oddHeader>&amp;C&amp;"Calibri (Tekst)_x0000_YFed kursiv\&amp;14Elevprofilberegner ver 2</oddHeader>
    <oddFooter>&amp;L© Lis Pøhler&amp;Cwww.laesning.dk&amp;R2017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1"/>
  <sheetViews>
    <sheetView zoomScale="66" zoomScaleNormal="66" zoomScalePageLayoutView="90" workbookViewId="0">
      <selection activeCell="C10" sqref="C10"/>
    </sheetView>
  </sheetViews>
  <sheetFormatPr baseColWidth="10" defaultColWidth="8.83203125" defaultRowHeight="14"/>
  <cols>
    <col min="1" max="1" width="33.5" style="39" customWidth="1"/>
    <col min="2" max="3" width="23.5" style="39" customWidth="1"/>
    <col min="4" max="4" width="5" style="39" customWidth="1"/>
    <col min="5" max="5" width="44.5" style="39" customWidth="1"/>
    <col min="6" max="6" width="15.83203125" style="39" customWidth="1"/>
    <col min="7" max="16384" width="8.83203125" style="39"/>
  </cols>
  <sheetData>
    <row r="1" spans="1:5" ht="19.5" customHeight="1">
      <c r="A1" s="121" t="s">
        <v>60</v>
      </c>
      <c r="B1" s="55" t="s">
        <v>37</v>
      </c>
      <c r="C1" s="56" t="s">
        <v>37</v>
      </c>
      <c r="E1" s="67" t="s">
        <v>82</v>
      </c>
    </row>
    <row r="2" spans="1:5" ht="18.75" customHeight="1">
      <c r="A2" s="122"/>
      <c r="B2" s="57" t="s">
        <v>61</v>
      </c>
      <c r="C2" s="58" t="s">
        <v>62</v>
      </c>
      <c r="E2" s="66"/>
    </row>
    <row r="3" spans="1:5" ht="16">
      <c r="A3" s="53"/>
      <c r="B3" s="40" t="s">
        <v>74</v>
      </c>
      <c r="C3" s="40" t="s">
        <v>75</v>
      </c>
      <c r="E3" s="69"/>
    </row>
    <row r="4" spans="1:5" ht="96" customHeight="1">
      <c r="A4" s="54" t="s">
        <v>67</v>
      </c>
      <c r="B4" s="41" t="str">
        <f>TRIM('Profil 1 - 10'!B37)</f>
        <v/>
      </c>
      <c r="C4" s="41" t="str">
        <f>TRIM('Profil 1 - 10'!C37)</f>
        <v/>
      </c>
      <c r="E4" s="68"/>
    </row>
    <row r="5" spans="1:5" ht="16">
      <c r="A5" s="53"/>
      <c r="B5" s="40" t="s">
        <v>76</v>
      </c>
      <c r="C5" s="40" t="s">
        <v>44</v>
      </c>
      <c r="E5" s="69"/>
    </row>
    <row r="6" spans="1:5" ht="96" customHeight="1">
      <c r="A6" s="54" t="s">
        <v>68</v>
      </c>
      <c r="B6" s="41" t="str">
        <f>TRIM('Profil 1 - 10'!B39)</f>
        <v/>
      </c>
      <c r="C6" s="41" t="str">
        <f>TRIM('Profil 1 - 10'!C39)</f>
        <v/>
      </c>
      <c r="E6" s="68"/>
    </row>
    <row r="7" spans="1:5" ht="16">
      <c r="A7" s="53"/>
      <c r="B7" s="40" t="s">
        <v>43</v>
      </c>
      <c r="C7" s="40" t="s">
        <v>77</v>
      </c>
      <c r="E7" s="69"/>
    </row>
    <row r="8" spans="1:5" ht="96" customHeight="1">
      <c r="A8" s="54" t="s">
        <v>69</v>
      </c>
      <c r="B8" s="41" t="str">
        <f>TRIM('Profil 1 - 10'!B41)</f>
        <v/>
      </c>
      <c r="C8" s="41" t="str">
        <f>TRIM('Profil 1 - 10'!C41)</f>
        <v/>
      </c>
      <c r="E8" s="68"/>
    </row>
    <row r="9" spans="1:5" ht="16">
      <c r="A9" s="53"/>
      <c r="B9" s="40" t="s">
        <v>78</v>
      </c>
      <c r="C9" s="59" t="s">
        <v>79</v>
      </c>
      <c r="E9" s="69"/>
    </row>
    <row r="10" spans="1:5" ht="96" customHeight="1">
      <c r="A10" s="54" t="s">
        <v>70</v>
      </c>
      <c r="B10" s="41" t="str">
        <f>TRIM('Profil 1 - 10'!B43)</f>
        <v/>
      </c>
      <c r="C10" s="60" t="str">
        <f>TRIM('Profil 1 - 10'!C43)</f>
        <v/>
      </c>
      <c r="E10" s="68" t="s">
        <v>84</v>
      </c>
    </row>
    <row r="12" spans="1:5" ht="18">
      <c r="A12" s="121" t="s">
        <v>71</v>
      </c>
      <c r="B12" s="55" t="s">
        <v>37</v>
      </c>
      <c r="C12" s="56" t="s">
        <v>37</v>
      </c>
      <c r="E12" s="67" t="s">
        <v>82</v>
      </c>
    </row>
    <row r="13" spans="1:5" ht="18">
      <c r="A13" s="122"/>
      <c r="B13" s="57" t="s">
        <v>72</v>
      </c>
      <c r="C13" s="58" t="s">
        <v>73</v>
      </c>
      <c r="E13" s="66"/>
    </row>
    <row r="14" spans="1:5" ht="15" customHeight="1">
      <c r="A14" s="53"/>
      <c r="B14" s="42" t="s">
        <v>80</v>
      </c>
      <c r="C14" s="64" t="s">
        <v>81</v>
      </c>
      <c r="E14" s="69"/>
    </row>
    <row r="15" spans="1:5" ht="96" customHeight="1">
      <c r="A15" s="54" t="s">
        <v>63</v>
      </c>
      <c r="B15" s="43" t="str">
        <f>TRIM('Ekstra profil'!B37)</f>
        <v/>
      </c>
      <c r="C15" s="65" t="str">
        <f>TRIM('Ekstra profil'!C37)</f>
        <v/>
      </c>
      <c r="E15" s="68"/>
    </row>
    <row r="16" spans="1:5" ht="15" customHeight="1">
      <c r="A16" s="53"/>
      <c r="B16" s="64" t="s">
        <v>81</v>
      </c>
      <c r="C16" s="61" t="s">
        <v>48</v>
      </c>
      <c r="E16" s="69"/>
    </row>
    <row r="17" spans="1:5" ht="96" customHeight="1">
      <c r="A17" s="54" t="s">
        <v>64</v>
      </c>
      <c r="B17" s="65" t="str">
        <f>TRIM('Ekstra profil'!B39)</f>
        <v/>
      </c>
      <c r="C17" s="62" t="str">
        <f>TRIM('Ekstra profil'!C39)</f>
        <v/>
      </c>
      <c r="E17" s="68"/>
    </row>
    <row r="18" spans="1:5" ht="15" customHeight="1">
      <c r="A18" s="53"/>
      <c r="B18" s="64" t="s">
        <v>81</v>
      </c>
      <c r="C18" s="61" t="s">
        <v>48</v>
      </c>
      <c r="E18" s="69"/>
    </row>
    <row r="19" spans="1:5" ht="96" customHeight="1">
      <c r="A19" s="54" t="s">
        <v>65</v>
      </c>
      <c r="B19" s="65" t="str">
        <f>TRIM('Ekstra profil'!B41)</f>
        <v/>
      </c>
      <c r="C19" s="62" t="str">
        <f>TRIM('Ekstra profil'!C41)</f>
        <v/>
      </c>
      <c r="E19" s="68"/>
    </row>
    <row r="20" spans="1:5" ht="15" customHeight="1">
      <c r="A20" s="53"/>
      <c r="B20" s="63" t="s">
        <v>48</v>
      </c>
      <c r="C20" s="61" t="s">
        <v>48</v>
      </c>
      <c r="E20" s="69"/>
    </row>
    <row r="21" spans="1:5" ht="96" customHeight="1">
      <c r="A21" s="54" t="s">
        <v>66</v>
      </c>
      <c r="B21" s="60" t="str">
        <f>TRIM('Ekstra profil'!B43)</f>
        <v/>
      </c>
      <c r="C21" s="62" t="str">
        <f>TRIM('Ekstra profil'!C43)</f>
        <v/>
      </c>
      <c r="E21" s="68"/>
    </row>
  </sheetData>
  <sheetProtection password="DC81" sheet="1" objects="1" scenarios="1"/>
  <mergeCells count="2">
    <mergeCell ref="A12:A13"/>
    <mergeCell ref="A1:A2"/>
  </mergeCells>
  <phoneticPr fontId="5" type="noConversion"/>
  <pageMargins left="0.78740157480314965" right="0.59055118110236227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showGridLines="0" view="pageLayout" topLeftCell="A38" zoomScaleNormal="66" workbookViewId="0">
      <selection activeCell="A3" sqref="A3"/>
    </sheetView>
  </sheetViews>
  <sheetFormatPr baseColWidth="10" defaultColWidth="8.83203125" defaultRowHeight="15"/>
  <cols>
    <col min="1" max="1" width="31.5" customWidth="1"/>
    <col min="2" max="2" width="33.5" bestFit="1" customWidth="1"/>
    <col min="3" max="3" width="30.1640625" customWidth="1"/>
    <col min="4" max="4" width="4.83203125" customWidth="1"/>
    <col min="5" max="5" width="23.5" customWidth="1"/>
    <col min="14" max="14" width="62.83203125" customWidth="1"/>
  </cols>
  <sheetData>
    <row r="1" spans="1:14" ht="18">
      <c r="A1" s="123" t="s">
        <v>60</v>
      </c>
      <c r="B1" s="125" t="s">
        <v>85</v>
      </c>
      <c r="C1" s="125" t="s">
        <v>86</v>
      </c>
      <c r="D1" s="83"/>
      <c r="E1" s="84" t="s">
        <v>82</v>
      </c>
    </row>
    <row r="2" spans="1:14">
      <c r="A2" s="124"/>
      <c r="B2" s="126"/>
      <c r="C2" s="126"/>
      <c r="D2" s="83"/>
      <c r="E2" s="87"/>
    </row>
    <row r="3" spans="1:14" ht="16">
      <c r="A3" s="53"/>
      <c r="B3" s="88" t="s">
        <v>74</v>
      </c>
      <c r="C3" s="88" t="s">
        <v>75</v>
      </c>
      <c r="D3" s="83"/>
      <c r="E3" s="89"/>
    </row>
    <row r="4" spans="1:14" ht="36">
      <c r="A4" s="54" t="s">
        <v>67</v>
      </c>
      <c r="B4" s="41" t="str">
        <f>TRIM('Profil 1 - 10'!B37)</f>
        <v/>
      </c>
      <c r="C4" s="41" t="str">
        <f>TRIM('Profil 1 - 10'!C37)</f>
        <v/>
      </c>
      <c r="D4" s="83"/>
      <c r="E4" s="68"/>
    </row>
    <row r="5" spans="1:14" ht="16">
      <c r="A5" s="53"/>
      <c r="B5" s="88" t="s">
        <v>76</v>
      </c>
      <c r="C5" s="88" t="s">
        <v>44</v>
      </c>
      <c r="D5" s="83"/>
      <c r="E5" s="89"/>
    </row>
    <row r="6" spans="1:14" ht="36">
      <c r="A6" s="54" t="s">
        <v>68</v>
      </c>
      <c r="B6" s="41" t="str">
        <f>TRIM('Profil 1 - 10'!B39)</f>
        <v/>
      </c>
      <c r="C6" s="41" t="str">
        <f>TRIM('Profil 1 - 10'!C39)</f>
        <v/>
      </c>
      <c r="D6" s="83"/>
      <c r="E6" s="68"/>
    </row>
    <row r="7" spans="1:14" ht="16">
      <c r="A7" s="53"/>
      <c r="B7" s="88" t="s">
        <v>43</v>
      </c>
      <c r="C7" s="88" t="s">
        <v>77</v>
      </c>
      <c r="D7" s="83"/>
      <c r="E7" s="89"/>
    </row>
    <row r="8" spans="1:14" ht="36">
      <c r="A8" s="54" t="s">
        <v>69</v>
      </c>
      <c r="B8" s="41" t="str">
        <f>TRIM('Profil 1 - 10'!B41)</f>
        <v/>
      </c>
      <c r="C8" s="41" t="str">
        <f>TRIM('Profil 1 - 10'!C41)</f>
        <v/>
      </c>
      <c r="D8" s="83"/>
      <c r="E8" s="68"/>
    </row>
    <row r="9" spans="1:14" ht="16">
      <c r="A9" s="53"/>
      <c r="B9" s="88" t="s">
        <v>78</v>
      </c>
      <c r="C9" s="90" t="s">
        <v>79</v>
      </c>
      <c r="D9" s="83"/>
      <c r="E9" s="89"/>
      <c r="M9" s="1"/>
    </row>
    <row r="10" spans="1:14" ht="36">
      <c r="A10" s="54" t="s">
        <v>70</v>
      </c>
      <c r="B10" s="41" t="str">
        <f>TRIM('Profil 1 - 10'!B43)</f>
        <v/>
      </c>
      <c r="C10" s="60" t="str">
        <f>TRIM('Profil 1 - 10'!C43)</f>
        <v/>
      </c>
      <c r="D10" s="83"/>
      <c r="E10" s="68" t="s">
        <v>84</v>
      </c>
      <c r="N10" s="1"/>
    </row>
    <row r="11" spans="1:14">
      <c r="A11" s="83"/>
      <c r="B11" s="83"/>
      <c r="C11" s="83"/>
      <c r="D11" s="83"/>
      <c r="E11" s="83"/>
    </row>
    <row r="12" spans="1:14" ht="18">
      <c r="A12" s="121" t="s">
        <v>71</v>
      </c>
      <c r="B12" s="81" t="s">
        <v>37</v>
      </c>
      <c r="C12" s="82" t="s">
        <v>37</v>
      </c>
      <c r="D12" s="83"/>
      <c r="E12" s="84" t="s">
        <v>82</v>
      </c>
    </row>
    <row r="13" spans="1:14" ht="18">
      <c r="A13" s="122"/>
      <c r="B13" s="85" t="s">
        <v>72</v>
      </c>
      <c r="C13" s="86" t="s">
        <v>73</v>
      </c>
      <c r="D13" s="83"/>
      <c r="E13" s="87"/>
    </row>
    <row r="14" spans="1:14" ht="16">
      <c r="A14" s="53"/>
      <c r="B14" s="91" t="s">
        <v>80</v>
      </c>
      <c r="C14" s="92" t="s">
        <v>81</v>
      </c>
      <c r="D14" s="83"/>
      <c r="E14" s="89"/>
    </row>
    <row r="15" spans="1:14" ht="36">
      <c r="A15" s="54" t="s">
        <v>63</v>
      </c>
      <c r="B15" s="43" t="str">
        <f>TRIM('Ekstra profil'!B37)</f>
        <v/>
      </c>
      <c r="C15" s="65" t="str">
        <f>TRIM('Ekstra profil'!C37)</f>
        <v/>
      </c>
      <c r="D15" s="83"/>
      <c r="E15" s="68"/>
    </row>
    <row r="16" spans="1:14" ht="16">
      <c r="A16" s="53"/>
      <c r="B16" s="92" t="s">
        <v>81</v>
      </c>
      <c r="C16" s="93" t="s">
        <v>48</v>
      </c>
      <c r="D16" s="83"/>
      <c r="E16" s="89"/>
    </row>
    <row r="17" spans="1:5" ht="36">
      <c r="A17" s="54" t="s">
        <v>64</v>
      </c>
      <c r="B17" s="65" t="str">
        <f>TRIM('Ekstra profil'!B39)</f>
        <v/>
      </c>
      <c r="C17" s="62" t="str">
        <f>TRIM('Ekstra profil'!C39)</f>
        <v/>
      </c>
      <c r="D17" s="83"/>
      <c r="E17" s="68"/>
    </row>
    <row r="18" spans="1:5" ht="16">
      <c r="A18" s="53"/>
      <c r="B18" s="92" t="s">
        <v>81</v>
      </c>
      <c r="C18" s="93" t="s">
        <v>48</v>
      </c>
      <c r="D18" s="83"/>
      <c r="E18" s="89"/>
    </row>
    <row r="19" spans="1:5" ht="36">
      <c r="A19" s="54" t="s">
        <v>65</v>
      </c>
      <c r="B19" s="65" t="str">
        <f>TRIM('Ekstra profil'!B41)</f>
        <v/>
      </c>
      <c r="C19" s="62" t="str">
        <f>TRIM('Ekstra profil'!C41)</f>
        <v/>
      </c>
      <c r="D19" s="83"/>
      <c r="E19" s="68"/>
    </row>
    <row r="20" spans="1:5" ht="16">
      <c r="A20" s="53"/>
      <c r="B20" s="94" t="s">
        <v>48</v>
      </c>
      <c r="C20" s="93" t="s">
        <v>48</v>
      </c>
      <c r="D20" s="83"/>
      <c r="E20" s="89"/>
    </row>
    <row r="21" spans="1:5" ht="36">
      <c r="A21" s="54" t="s">
        <v>66</v>
      </c>
      <c r="B21" s="60" t="str">
        <f>TRIM('Ekstra profil'!B43)</f>
        <v/>
      </c>
      <c r="C21" s="62" t="str">
        <f>TRIM('Ekstra profil'!C43)</f>
        <v/>
      </c>
      <c r="D21" s="83"/>
      <c r="E21" s="68"/>
    </row>
  </sheetData>
  <mergeCells count="4">
    <mergeCell ref="A1:A2"/>
    <mergeCell ref="A12:A13"/>
    <mergeCell ref="B1:B2"/>
    <mergeCell ref="C1:C2"/>
  </mergeCells>
  <pageMargins left="0.25" right="0.25" top="0.75" bottom="0.75" header="0.3" footer="0.3"/>
  <pageSetup paperSize="9" scale="80" orientation="portrait" verticalDpi="0" r:id="rId1"/>
  <headerFooter>
    <oddHeader>&amp;C&amp;"Calibri (Tekst)_x0000_YFed kursiv\&amp;14Elevprofilberegner ver 2</oddHeader>
    <oddFooter>&amp;L© Lis Pøhler&amp;Cwww.laesning.dk&amp;R2017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290D-84D2-4DE3-8B5D-68E994871B7A}">
  <dimension ref="A1:I150"/>
  <sheetViews>
    <sheetView tabSelected="1" view="pageLayout" topLeftCell="A92" zoomScaleNormal="100" workbookViewId="0">
      <selection activeCell="A2" sqref="A2"/>
    </sheetView>
  </sheetViews>
  <sheetFormatPr baseColWidth="10" defaultColWidth="11.5" defaultRowHeight="15"/>
  <cols>
    <col min="1" max="1" width="16.6640625" customWidth="1"/>
    <col min="2" max="2" width="21.1640625" customWidth="1"/>
    <col min="3" max="3" width="22.83203125" customWidth="1"/>
    <col min="4" max="4" width="15.1640625" customWidth="1"/>
    <col min="5" max="5" width="13.1640625" customWidth="1"/>
    <col min="6" max="6" width="14" customWidth="1"/>
    <col min="7" max="7" width="21.5" customWidth="1"/>
    <col min="8" max="8" width="10" bestFit="1" customWidth="1"/>
    <col min="9" max="9" width="27.1640625" customWidth="1"/>
  </cols>
  <sheetData>
    <row r="1" spans="1:9">
      <c r="A1" s="98" t="s">
        <v>87</v>
      </c>
      <c r="B1" s="98" t="s">
        <v>88</v>
      </c>
      <c r="C1" s="98" t="s">
        <v>89</v>
      </c>
      <c r="D1" s="98" t="s">
        <v>90</v>
      </c>
      <c r="E1" s="98" t="s">
        <v>91</v>
      </c>
      <c r="F1" s="98" t="s">
        <v>83</v>
      </c>
      <c r="G1" s="98" t="s">
        <v>92</v>
      </c>
      <c r="H1" s="98" t="s">
        <v>93</v>
      </c>
      <c r="I1" s="127" t="s">
        <v>94</v>
      </c>
    </row>
    <row r="2" spans="1:9">
      <c r="A2" s="99"/>
      <c r="B2" s="100"/>
      <c r="C2" s="101"/>
      <c r="D2" s="102"/>
      <c r="E2" s="99"/>
      <c r="F2" s="99"/>
      <c r="G2" s="99"/>
      <c r="H2" s="103" t="str">
        <f>IF(A2="","",((TIME(0,LEFT(TEXT(E2,1),FIND("min",TEXT(E2,1),1)-1),IF(IFERROR(FIND("sek",TEXT(E2,1),1),0)=0,0,MID(TEXT(E2,1),FIND("min",TEXT(E2,1),1)+5,(FIND("sek",TEXT(E2,1),1))-(FIND("min",TEXT(E2,1),1)+5)))))/(TIME(0,LEFT(TEXT(F2,1),FIND("min",TEXT(F2,1),1)-1),IF(IFERROR(FIND("sek",TEXT(F2,1),1),0)=0,0,MID(TEXT(F2,1),FIND("min",TEXT(F2,1),1)+5,(FIND("sek",TEXT(F2,1),1))-(FIND("min",TEXT(F2,1),1)+5)))))))</f>
        <v/>
      </c>
      <c r="I2" s="128"/>
    </row>
    <row r="3" spans="1:9">
      <c r="A3" s="104"/>
      <c r="B3" s="105"/>
      <c r="C3" s="106"/>
      <c r="D3" s="107"/>
      <c r="E3" s="104"/>
      <c r="F3" s="104"/>
      <c r="G3" s="104"/>
      <c r="H3" s="108" t="str">
        <f t="shared" ref="H3:H5" si="0">IF(A3="","",((TIME(0,LEFT(TEXT(E3,1),FIND("min",TEXT(E3,1),1)-1),IF(IFERROR(FIND("sek",TEXT(E3,1),1),0)=0,0,MID(TEXT(E3,1),FIND("min",TEXT(E3,1),1)+5,(FIND("sek",TEXT(E3,1),1))-(FIND("min",TEXT(E3,1),1)+5)))))/(TIME(0,LEFT(TEXT(F3,1),FIND("min",TEXT(F3,1),1)-1),IF(IFERROR(FIND("sek",TEXT(F3,1),1),0)=0,0,MID(TEXT(F3,1),FIND("min",TEXT(F3,1),1)+5,(FIND("sek",TEXT(F3,1),1))-(FIND("min",TEXT(F3,1),1)+5)))))))</f>
        <v/>
      </c>
      <c r="I3" s="128"/>
    </row>
    <row r="4" spans="1:9" ht="16" thickBot="1">
      <c r="A4" s="109"/>
      <c r="B4" s="110"/>
      <c r="C4" s="111"/>
      <c r="D4" s="112"/>
      <c r="E4" s="109"/>
      <c r="F4" s="109"/>
      <c r="G4" s="109"/>
      <c r="H4" s="113" t="str">
        <f t="shared" si="0"/>
        <v/>
      </c>
      <c r="I4" s="128"/>
    </row>
    <row r="5" spans="1:9">
      <c r="A5" s="114"/>
      <c r="B5" s="115"/>
      <c r="C5" s="116"/>
      <c r="D5" s="117"/>
      <c r="E5" s="118"/>
      <c r="F5" s="118"/>
      <c r="G5" s="118"/>
      <c r="H5" s="119" t="str">
        <f t="shared" si="0"/>
        <v/>
      </c>
      <c r="I5" s="129"/>
    </row>
    <row r="6" spans="1:9">
      <c r="A6" s="98" t="s">
        <v>87</v>
      </c>
      <c r="B6" s="98" t="s">
        <v>88</v>
      </c>
      <c r="C6" s="98" t="s">
        <v>89</v>
      </c>
      <c r="D6" s="98" t="s">
        <v>90</v>
      </c>
      <c r="E6" s="98" t="s">
        <v>91</v>
      </c>
      <c r="F6" s="98" t="s">
        <v>83</v>
      </c>
      <c r="G6" s="98" t="s">
        <v>92</v>
      </c>
      <c r="H6" s="98" t="s">
        <v>93</v>
      </c>
      <c r="I6" s="127" t="s">
        <v>94</v>
      </c>
    </row>
    <row r="7" spans="1:9">
      <c r="A7" s="99"/>
      <c r="B7" s="100"/>
      <c r="C7" s="101"/>
      <c r="D7" s="102"/>
      <c r="E7" s="99"/>
      <c r="F7" s="99"/>
      <c r="G7" s="99"/>
      <c r="H7" s="103" t="str">
        <f>IF(A7="","",((TIME(0,LEFT(TEXT(E7,1),FIND("min",TEXT(E7,1),1)-1),IF(IFERROR(FIND("sek",TEXT(E7,1),1),0)=0,0,MID(TEXT(E7,1),FIND("min",TEXT(E7,1),1)+5,(FIND("sek",TEXT(E7,1),1))-(FIND("min",TEXT(E7,1),1)+5)))))/(TIME(0,LEFT(TEXT(F7,1),FIND("min",TEXT(F7,1),1)-1),IF(IFERROR(FIND("sek",TEXT(F7,1),1),0)=0,0,MID(TEXT(F7,1),FIND("min",TEXT(F7,1),1)+5,(FIND("sek",TEXT(F7,1),1))-(FIND("min",TEXT(F7,1),1)+5)))))))</f>
        <v/>
      </c>
      <c r="I7" s="128"/>
    </row>
    <row r="8" spans="1:9">
      <c r="A8" s="104"/>
      <c r="B8" s="105"/>
      <c r="C8" s="106"/>
      <c r="D8" s="107"/>
      <c r="E8" s="104"/>
      <c r="F8" s="104"/>
      <c r="G8" s="104"/>
      <c r="H8" s="108" t="str">
        <f t="shared" ref="H8:H10" si="1">IF(A8="","",((TIME(0,LEFT(TEXT(E8,1),FIND("min",TEXT(E8,1),1)-1),IF(IFERROR(FIND("sek",TEXT(E8,1),1),0)=0,0,MID(TEXT(E8,1),FIND("min",TEXT(E8,1),1)+5,(FIND("sek",TEXT(E8,1),1))-(FIND("min",TEXT(E8,1),1)+5)))))/(TIME(0,LEFT(TEXT(F8,1),FIND("min",TEXT(F8,1),1)-1),IF(IFERROR(FIND("sek",TEXT(F8,1),1),0)=0,0,MID(TEXT(F8,1),FIND("min",TEXT(F8,1),1)+5,(FIND("sek",TEXT(F8,1),1))-(FIND("min",TEXT(F8,1),1)+5)))))))</f>
        <v/>
      </c>
      <c r="I8" s="128"/>
    </row>
    <row r="9" spans="1:9" ht="16" thickBot="1">
      <c r="A9" s="109"/>
      <c r="B9" s="110"/>
      <c r="C9" s="111"/>
      <c r="D9" s="112"/>
      <c r="E9" s="109"/>
      <c r="F9" s="109"/>
      <c r="G9" s="109"/>
      <c r="H9" s="113" t="str">
        <f t="shared" si="1"/>
        <v/>
      </c>
      <c r="I9" s="128"/>
    </row>
    <row r="10" spans="1:9">
      <c r="A10" s="114"/>
      <c r="B10" s="115"/>
      <c r="C10" s="116"/>
      <c r="D10" s="117"/>
      <c r="E10" s="118"/>
      <c r="F10" s="118"/>
      <c r="G10" s="118"/>
      <c r="H10" s="119" t="str">
        <f t="shared" si="1"/>
        <v/>
      </c>
      <c r="I10" s="129"/>
    </row>
    <row r="11" spans="1:9">
      <c r="A11" s="98" t="s">
        <v>87</v>
      </c>
      <c r="B11" s="98" t="s">
        <v>88</v>
      </c>
      <c r="C11" s="98" t="s">
        <v>89</v>
      </c>
      <c r="D11" s="98" t="s">
        <v>90</v>
      </c>
      <c r="E11" s="98" t="s">
        <v>91</v>
      </c>
      <c r="F11" s="98" t="s">
        <v>83</v>
      </c>
      <c r="G11" s="98" t="s">
        <v>92</v>
      </c>
      <c r="H11" s="98" t="s">
        <v>93</v>
      </c>
      <c r="I11" s="127" t="s">
        <v>94</v>
      </c>
    </row>
    <row r="12" spans="1:9">
      <c r="A12" s="99"/>
      <c r="B12" s="100"/>
      <c r="C12" s="101"/>
      <c r="D12" s="102"/>
      <c r="E12" s="99"/>
      <c r="F12" s="99"/>
      <c r="G12" s="99"/>
      <c r="H12" s="103" t="str">
        <f>IF(A12="","",((TIME(0,LEFT(TEXT(E12,1),FIND("min",TEXT(E12,1),1)-1),IF(IFERROR(FIND("sek",TEXT(E12,1),1),0)=0,0,MID(TEXT(E12,1),FIND("min",TEXT(E12,1),1)+5,(FIND("sek",TEXT(E12,1),1))-(FIND("min",TEXT(E12,1),1)+5)))))/(TIME(0,LEFT(TEXT(F12,1),FIND("min",TEXT(F12,1),1)-1),IF(IFERROR(FIND("sek",TEXT(F12,1),1),0)=0,0,MID(TEXT(F12,1),FIND("min",TEXT(F12,1),1)+5,(FIND("sek",TEXT(F12,1),1))-(FIND("min",TEXT(F12,1),1)+5)))))))</f>
        <v/>
      </c>
      <c r="I12" s="128"/>
    </row>
    <row r="13" spans="1:9">
      <c r="A13" s="104"/>
      <c r="B13" s="105"/>
      <c r="C13" s="106"/>
      <c r="D13" s="107"/>
      <c r="E13" s="104"/>
      <c r="F13" s="104"/>
      <c r="G13" s="104"/>
      <c r="H13" s="108" t="str">
        <f t="shared" ref="H13:H15" si="2">IF(A13="","",((TIME(0,LEFT(TEXT(E13,1),FIND("min",TEXT(E13,1),1)-1),IF(IFERROR(FIND("sek",TEXT(E13,1),1),0)=0,0,MID(TEXT(E13,1),FIND("min",TEXT(E13,1),1)+5,(FIND("sek",TEXT(E13,1),1))-(FIND("min",TEXT(E13,1),1)+5)))))/(TIME(0,LEFT(TEXT(F13,1),FIND("min",TEXT(F13,1),1)-1),IF(IFERROR(FIND("sek",TEXT(F13,1),1),0)=0,0,MID(TEXT(F13,1),FIND("min",TEXT(F13,1),1)+5,(FIND("sek",TEXT(F13,1),1))-(FIND("min",TEXT(F13,1),1)+5)))))))</f>
        <v/>
      </c>
      <c r="I13" s="128"/>
    </row>
    <row r="14" spans="1:9" ht="16" thickBot="1">
      <c r="A14" s="109"/>
      <c r="B14" s="110"/>
      <c r="C14" s="111"/>
      <c r="D14" s="112"/>
      <c r="E14" s="109"/>
      <c r="F14" s="109"/>
      <c r="G14" s="109"/>
      <c r="H14" s="113" t="str">
        <f t="shared" si="2"/>
        <v/>
      </c>
      <c r="I14" s="128"/>
    </row>
    <row r="15" spans="1:9">
      <c r="A15" s="114"/>
      <c r="B15" s="115"/>
      <c r="C15" s="116"/>
      <c r="D15" s="117"/>
      <c r="E15" s="118"/>
      <c r="F15" s="118"/>
      <c r="G15" s="118"/>
      <c r="H15" s="119" t="str">
        <f t="shared" si="2"/>
        <v/>
      </c>
      <c r="I15" s="129"/>
    </row>
    <row r="16" spans="1:9">
      <c r="A16" s="98" t="s">
        <v>87</v>
      </c>
      <c r="B16" s="98" t="s">
        <v>88</v>
      </c>
      <c r="C16" s="98" t="s">
        <v>89</v>
      </c>
      <c r="D16" s="98" t="s">
        <v>90</v>
      </c>
      <c r="E16" s="98" t="s">
        <v>91</v>
      </c>
      <c r="F16" s="98" t="s">
        <v>83</v>
      </c>
      <c r="G16" s="98" t="s">
        <v>92</v>
      </c>
      <c r="H16" s="98" t="s">
        <v>93</v>
      </c>
      <c r="I16" s="127" t="s">
        <v>94</v>
      </c>
    </row>
    <row r="17" spans="1:9">
      <c r="A17" s="99"/>
      <c r="B17" s="100"/>
      <c r="C17" s="101"/>
      <c r="D17" s="102"/>
      <c r="E17" s="99"/>
      <c r="F17" s="99"/>
      <c r="G17" s="99"/>
      <c r="H17" s="103" t="str">
        <f>IF(A17="","",((TIME(0,LEFT(TEXT(E17,1),FIND("min",TEXT(E17,1),1)-1),IF(IFERROR(FIND("sek",TEXT(E17,1),1),0)=0,0,MID(TEXT(E17,1),FIND("min",TEXT(E17,1),1)+5,(FIND("sek",TEXT(E17,1),1))-(FIND("min",TEXT(E17,1),1)+5)))))/(TIME(0,LEFT(TEXT(F17,1),FIND("min",TEXT(F17,1),1)-1),IF(IFERROR(FIND("sek",TEXT(F17,1),1),0)=0,0,MID(TEXT(F17,1),FIND("min",TEXT(F17,1),1)+5,(FIND("sek",TEXT(F17,1),1))-(FIND("min",TEXT(F17,1),1)+5)))))))</f>
        <v/>
      </c>
      <c r="I17" s="128"/>
    </row>
    <row r="18" spans="1:9">
      <c r="A18" s="104"/>
      <c r="B18" s="105"/>
      <c r="C18" s="106"/>
      <c r="D18" s="107"/>
      <c r="E18" s="104"/>
      <c r="F18" s="104"/>
      <c r="G18" s="104"/>
      <c r="H18" s="108" t="str">
        <f t="shared" ref="H18:H20" si="3">IF(A18="","",((TIME(0,LEFT(TEXT(E18,1),FIND("min",TEXT(E18,1),1)-1),IF(IFERROR(FIND("sek",TEXT(E18,1),1),0)=0,0,MID(TEXT(E18,1),FIND("min",TEXT(E18,1),1)+5,(FIND("sek",TEXT(E18,1),1))-(FIND("min",TEXT(E18,1),1)+5)))))/(TIME(0,LEFT(TEXT(F18,1),FIND("min",TEXT(F18,1),1)-1),IF(IFERROR(FIND("sek",TEXT(F18,1),1),0)=0,0,MID(TEXT(F18,1),FIND("min",TEXT(F18,1),1)+5,(FIND("sek",TEXT(F18,1),1))-(FIND("min",TEXT(F18,1),1)+5)))))))</f>
        <v/>
      </c>
      <c r="I18" s="128"/>
    </row>
    <row r="19" spans="1:9" ht="16" thickBot="1">
      <c r="A19" s="109"/>
      <c r="B19" s="110"/>
      <c r="C19" s="111"/>
      <c r="D19" s="112"/>
      <c r="E19" s="109"/>
      <c r="F19" s="109"/>
      <c r="G19" s="109"/>
      <c r="H19" s="113" t="str">
        <f t="shared" si="3"/>
        <v/>
      </c>
      <c r="I19" s="128"/>
    </row>
    <row r="20" spans="1:9">
      <c r="A20" s="114"/>
      <c r="B20" s="115"/>
      <c r="C20" s="116"/>
      <c r="D20" s="117"/>
      <c r="E20" s="118"/>
      <c r="F20" s="118"/>
      <c r="G20" s="118"/>
      <c r="H20" s="119" t="str">
        <f t="shared" si="3"/>
        <v/>
      </c>
      <c r="I20" s="129"/>
    </row>
    <row r="21" spans="1:9">
      <c r="A21" s="98" t="s">
        <v>87</v>
      </c>
      <c r="B21" s="98" t="s">
        <v>88</v>
      </c>
      <c r="C21" s="98" t="s">
        <v>89</v>
      </c>
      <c r="D21" s="98" t="s">
        <v>90</v>
      </c>
      <c r="E21" s="98" t="s">
        <v>91</v>
      </c>
      <c r="F21" s="98" t="s">
        <v>83</v>
      </c>
      <c r="G21" s="98" t="s">
        <v>92</v>
      </c>
      <c r="H21" s="98" t="s">
        <v>93</v>
      </c>
      <c r="I21" s="127" t="s">
        <v>94</v>
      </c>
    </row>
    <row r="22" spans="1:9">
      <c r="A22" s="99"/>
      <c r="B22" s="100"/>
      <c r="C22" s="101"/>
      <c r="D22" s="102"/>
      <c r="E22" s="99"/>
      <c r="F22" s="99"/>
      <c r="G22" s="99"/>
      <c r="H22" s="103" t="str">
        <f>IF(A22="","",((TIME(0,LEFT(TEXT(E22,1),FIND("min",TEXT(E22,1),1)-1),IF(IFERROR(FIND("sek",TEXT(E22,1),1),0)=0,0,MID(TEXT(E22,1),FIND("min",TEXT(E22,1),1)+5,(FIND("sek",TEXT(E22,1),1))-(FIND("min",TEXT(E22,1),1)+5)))))/(TIME(0,LEFT(TEXT(F22,1),FIND("min",TEXT(F22,1),1)-1),IF(IFERROR(FIND("sek",TEXT(F22,1),1),0)=0,0,MID(TEXT(F22,1),FIND("min",TEXT(F22,1),1)+5,(FIND("sek",TEXT(F22,1),1))-(FIND("min",TEXT(F22,1),1)+5)))))))</f>
        <v/>
      </c>
      <c r="I22" s="128"/>
    </row>
    <row r="23" spans="1:9">
      <c r="A23" s="104"/>
      <c r="B23" s="105"/>
      <c r="C23" s="106"/>
      <c r="D23" s="107"/>
      <c r="E23" s="104"/>
      <c r="F23" s="104"/>
      <c r="G23" s="104"/>
      <c r="H23" s="108" t="str">
        <f t="shared" ref="H23:H25" si="4">IF(A23="","",((TIME(0,LEFT(TEXT(E23,1),FIND("min",TEXT(E23,1),1)-1),IF(IFERROR(FIND("sek",TEXT(E23,1),1),0)=0,0,MID(TEXT(E23,1),FIND("min",TEXT(E23,1),1)+5,(FIND("sek",TEXT(E23,1),1))-(FIND("min",TEXT(E23,1),1)+5)))))/(TIME(0,LEFT(TEXT(F23,1),FIND("min",TEXT(F23,1),1)-1),IF(IFERROR(FIND("sek",TEXT(F23,1),1),0)=0,0,MID(TEXT(F23,1),FIND("min",TEXT(F23,1),1)+5,(FIND("sek",TEXT(F23,1),1))-(FIND("min",TEXT(F23,1),1)+5)))))))</f>
        <v/>
      </c>
      <c r="I23" s="128"/>
    </row>
    <row r="24" spans="1:9" ht="16" thickBot="1">
      <c r="A24" s="109"/>
      <c r="B24" s="110"/>
      <c r="C24" s="111"/>
      <c r="D24" s="112"/>
      <c r="E24" s="109"/>
      <c r="F24" s="109"/>
      <c r="G24" s="109"/>
      <c r="H24" s="113" t="str">
        <f t="shared" si="4"/>
        <v/>
      </c>
      <c r="I24" s="128"/>
    </row>
    <row r="25" spans="1:9">
      <c r="A25" s="114"/>
      <c r="B25" s="115"/>
      <c r="C25" s="116"/>
      <c r="D25" s="117"/>
      <c r="E25" s="118"/>
      <c r="F25" s="118"/>
      <c r="G25" s="118"/>
      <c r="H25" s="119" t="str">
        <f t="shared" si="4"/>
        <v/>
      </c>
      <c r="I25" s="129"/>
    </row>
    <row r="26" spans="1:9">
      <c r="A26" s="98" t="s">
        <v>87</v>
      </c>
      <c r="B26" s="98" t="s">
        <v>88</v>
      </c>
      <c r="C26" s="98" t="s">
        <v>89</v>
      </c>
      <c r="D26" s="98" t="s">
        <v>90</v>
      </c>
      <c r="E26" s="98" t="s">
        <v>91</v>
      </c>
      <c r="F26" s="98" t="s">
        <v>83</v>
      </c>
      <c r="G26" s="98" t="s">
        <v>92</v>
      </c>
      <c r="H26" s="98" t="s">
        <v>93</v>
      </c>
      <c r="I26" s="127" t="s">
        <v>94</v>
      </c>
    </row>
    <row r="27" spans="1:9">
      <c r="A27" s="99"/>
      <c r="B27" s="100"/>
      <c r="C27" s="101"/>
      <c r="D27" s="102"/>
      <c r="E27" s="99"/>
      <c r="F27" s="99"/>
      <c r="G27" s="99"/>
      <c r="H27" s="103" t="str">
        <f>IF(A27="","",((TIME(0,LEFT(TEXT(E27,1),FIND("min",TEXT(E27,1),1)-1),IF(IFERROR(FIND("sek",TEXT(E27,1),1),0)=0,0,MID(TEXT(E27,1),FIND("min",TEXT(E27,1),1)+5,(FIND("sek",TEXT(E27,1),1))-(FIND("min",TEXT(E27,1),1)+5)))))/(TIME(0,LEFT(TEXT(F27,1),FIND("min",TEXT(F27,1),1)-1),IF(IFERROR(FIND("sek",TEXT(F27,1),1),0)=0,0,MID(TEXT(F27,1),FIND("min",TEXT(F27,1),1)+5,(FIND("sek",TEXT(F27,1),1))-(FIND("min",TEXT(F27,1),1)+5)))))))</f>
        <v/>
      </c>
      <c r="I27" s="128"/>
    </row>
    <row r="28" spans="1:9">
      <c r="A28" s="104"/>
      <c r="B28" s="105"/>
      <c r="C28" s="106"/>
      <c r="D28" s="107"/>
      <c r="E28" s="104"/>
      <c r="F28" s="104"/>
      <c r="G28" s="104"/>
      <c r="H28" s="108" t="str">
        <f t="shared" ref="H28:H30" si="5">IF(A28="","",((TIME(0,LEFT(TEXT(E28,1),FIND("min",TEXT(E28,1),1)-1),IF(IFERROR(FIND("sek",TEXT(E28,1),1),0)=0,0,MID(TEXT(E28,1),FIND("min",TEXT(E28,1),1)+5,(FIND("sek",TEXT(E28,1),1))-(FIND("min",TEXT(E28,1),1)+5)))))/(TIME(0,LEFT(TEXT(F28,1),FIND("min",TEXT(F28,1),1)-1),IF(IFERROR(FIND("sek",TEXT(F28,1),1),0)=0,0,MID(TEXT(F28,1),FIND("min",TEXT(F28,1),1)+5,(FIND("sek",TEXT(F28,1),1))-(FIND("min",TEXT(F28,1),1)+5)))))))</f>
        <v/>
      </c>
      <c r="I28" s="128"/>
    </row>
    <row r="29" spans="1:9" ht="16" thickBot="1">
      <c r="A29" s="109"/>
      <c r="B29" s="110"/>
      <c r="C29" s="111"/>
      <c r="D29" s="112"/>
      <c r="E29" s="109"/>
      <c r="F29" s="109"/>
      <c r="G29" s="109"/>
      <c r="H29" s="113" t="str">
        <f t="shared" si="5"/>
        <v/>
      </c>
      <c r="I29" s="128"/>
    </row>
    <row r="30" spans="1:9">
      <c r="A30" s="114"/>
      <c r="B30" s="115"/>
      <c r="C30" s="116"/>
      <c r="D30" s="117"/>
      <c r="E30" s="118"/>
      <c r="F30" s="118"/>
      <c r="G30" s="118"/>
      <c r="H30" s="119" t="str">
        <f t="shared" si="5"/>
        <v/>
      </c>
      <c r="I30" s="129"/>
    </row>
    <row r="31" spans="1:9">
      <c r="A31" s="98" t="s">
        <v>87</v>
      </c>
      <c r="B31" s="98" t="s">
        <v>88</v>
      </c>
      <c r="C31" s="98" t="s">
        <v>89</v>
      </c>
      <c r="D31" s="98" t="s">
        <v>90</v>
      </c>
      <c r="E31" s="98" t="s">
        <v>91</v>
      </c>
      <c r="F31" s="98" t="s">
        <v>83</v>
      </c>
      <c r="G31" s="98" t="s">
        <v>92</v>
      </c>
      <c r="H31" s="98" t="s">
        <v>93</v>
      </c>
      <c r="I31" s="127" t="s">
        <v>94</v>
      </c>
    </row>
    <row r="32" spans="1:9">
      <c r="A32" s="99"/>
      <c r="B32" s="100"/>
      <c r="C32" s="101"/>
      <c r="D32" s="102"/>
      <c r="E32" s="99"/>
      <c r="F32" s="99"/>
      <c r="G32" s="99"/>
      <c r="H32" s="103" t="str">
        <f>IF(A32="","",((TIME(0,LEFT(TEXT(E32,1),FIND("min",TEXT(E32,1),1)-1),IF(IFERROR(FIND("sek",TEXT(E32,1),1),0)=0,0,MID(TEXT(E32,1),FIND("min",TEXT(E32,1),1)+5,(FIND("sek",TEXT(E32,1),1))-(FIND("min",TEXT(E32,1),1)+5)))))/(TIME(0,LEFT(TEXT(F32,1),FIND("min",TEXT(F32,1),1)-1),IF(IFERROR(FIND("sek",TEXT(F32,1),1),0)=0,0,MID(TEXT(F32,1),FIND("min",TEXT(F32,1),1)+5,(FIND("sek",TEXT(F32,1),1))-(FIND("min",TEXT(F32,1),1)+5)))))))</f>
        <v/>
      </c>
      <c r="I32" s="128"/>
    </row>
    <row r="33" spans="1:9">
      <c r="A33" s="104"/>
      <c r="B33" s="105"/>
      <c r="C33" s="106"/>
      <c r="D33" s="107"/>
      <c r="E33" s="104"/>
      <c r="F33" s="104"/>
      <c r="G33" s="104"/>
      <c r="H33" s="108" t="str">
        <f t="shared" ref="H33:H35" si="6">IF(A33="","",((TIME(0,LEFT(TEXT(E33,1),FIND("min",TEXT(E33,1),1)-1),IF(IFERROR(FIND("sek",TEXT(E33,1),1),0)=0,0,MID(TEXT(E33,1),FIND("min",TEXT(E33,1),1)+5,(FIND("sek",TEXT(E33,1),1))-(FIND("min",TEXT(E33,1),1)+5)))))/(TIME(0,LEFT(TEXT(F33,1),FIND("min",TEXT(F33,1),1)-1),IF(IFERROR(FIND("sek",TEXT(F33,1),1),0)=0,0,MID(TEXT(F33,1),FIND("min",TEXT(F33,1),1)+5,(FIND("sek",TEXT(F33,1),1))-(FIND("min",TEXT(F33,1),1)+5)))))))</f>
        <v/>
      </c>
      <c r="I33" s="128"/>
    </row>
    <row r="34" spans="1:9" ht="16" thickBot="1">
      <c r="A34" s="109"/>
      <c r="B34" s="110"/>
      <c r="C34" s="111"/>
      <c r="D34" s="112"/>
      <c r="E34" s="109"/>
      <c r="F34" s="109"/>
      <c r="G34" s="109"/>
      <c r="H34" s="113" t="str">
        <f t="shared" si="6"/>
        <v/>
      </c>
      <c r="I34" s="128"/>
    </row>
    <row r="35" spans="1:9">
      <c r="A35" s="114"/>
      <c r="B35" s="115"/>
      <c r="C35" s="116"/>
      <c r="D35" s="117"/>
      <c r="E35" s="118"/>
      <c r="F35" s="118"/>
      <c r="G35" s="118"/>
      <c r="H35" s="119" t="str">
        <f t="shared" si="6"/>
        <v/>
      </c>
      <c r="I35" s="129"/>
    </row>
    <row r="36" spans="1:9">
      <c r="A36" s="98" t="s">
        <v>87</v>
      </c>
      <c r="B36" s="98" t="s">
        <v>88</v>
      </c>
      <c r="C36" s="98" t="s">
        <v>89</v>
      </c>
      <c r="D36" s="98" t="s">
        <v>90</v>
      </c>
      <c r="E36" s="98" t="s">
        <v>91</v>
      </c>
      <c r="F36" s="98" t="s">
        <v>83</v>
      </c>
      <c r="G36" s="98" t="s">
        <v>92</v>
      </c>
      <c r="H36" s="98" t="s">
        <v>93</v>
      </c>
      <c r="I36" s="127" t="s">
        <v>94</v>
      </c>
    </row>
    <row r="37" spans="1:9">
      <c r="A37" s="99"/>
      <c r="B37" s="100"/>
      <c r="C37" s="101"/>
      <c r="D37" s="102"/>
      <c r="E37" s="99"/>
      <c r="F37" s="99"/>
      <c r="G37" s="99"/>
      <c r="H37" s="103" t="str">
        <f>IF(A37="","",((TIME(0,LEFT(TEXT(E37,1),FIND("min",TEXT(E37,1),1)-1),IF(IFERROR(FIND("sek",TEXT(E37,1),1),0)=0,0,MID(TEXT(E37,1),FIND("min",TEXT(E37,1),1)+5,(FIND("sek",TEXT(E37,1),1))-(FIND("min",TEXT(E37,1),1)+5)))))/(TIME(0,LEFT(TEXT(F37,1),FIND("min",TEXT(F37,1),1)-1),IF(IFERROR(FIND("sek",TEXT(F37,1),1),0)=0,0,MID(TEXT(F37,1),FIND("min",TEXT(F37,1),1)+5,(FIND("sek",TEXT(F37,1),1))-(FIND("min",TEXT(F37,1),1)+5)))))))</f>
        <v/>
      </c>
      <c r="I37" s="128"/>
    </row>
    <row r="38" spans="1:9">
      <c r="A38" s="104"/>
      <c r="B38" s="105"/>
      <c r="C38" s="106"/>
      <c r="D38" s="107"/>
      <c r="E38" s="104"/>
      <c r="F38" s="104"/>
      <c r="G38" s="104"/>
      <c r="H38" s="108" t="str">
        <f t="shared" ref="H38:H40" si="7">IF(A38="","",((TIME(0,LEFT(TEXT(E38,1),FIND("min",TEXT(E38,1),1)-1),IF(IFERROR(FIND("sek",TEXT(E38,1),1),0)=0,0,MID(TEXT(E38,1),FIND("min",TEXT(E38,1),1)+5,(FIND("sek",TEXT(E38,1),1))-(FIND("min",TEXT(E38,1),1)+5)))))/(TIME(0,LEFT(TEXT(F38,1),FIND("min",TEXT(F38,1),1)-1),IF(IFERROR(FIND("sek",TEXT(F38,1),1),0)=0,0,MID(TEXT(F38,1),FIND("min",TEXT(F38,1),1)+5,(FIND("sek",TEXT(F38,1),1))-(FIND("min",TEXT(F38,1),1)+5)))))))</f>
        <v/>
      </c>
      <c r="I38" s="128"/>
    </row>
    <row r="39" spans="1:9" ht="16" thickBot="1">
      <c r="A39" s="109"/>
      <c r="B39" s="110"/>
      <c r="C39" s="111"/>
      <c r="D39" s="112"/>
      <c r="E39" s="109"/>
      <c r="F39" s="109"/>
      <c r="G39" s="109"/>
      <c r="H39" s="113" t="str">
        <f t="shared" si="7"/>
        <v/>
      </c>
      <c r="I39" s="128"/>
    </row>
    <row r="40" spans="1:9">
      <c r="A40" s="114"/>
      <c r="B40" s="115"/>
      <c r="C40" s="116"/>
      <c r="D40" s="117"/>
      <c r="E40" s="118"/>
      <c r="F40" s="118"/>
      <c r="G40" s="118"/>
      <c r="H40" s="119" t="str">
        <f t="shared" si="7"/>
        <v/>
      </c>
      <c r="I40" s="129"/>
    </row>
    <row r="41" spans="1:9">
      <c r="A41" s="98" t="s">
        <v>87</v>
      </c>
      <c r="B41" s="98" t="s">
        <v>88</v>
      </c>
      <c r="C41" s="98" t="s">
        <v>89</v>
      </c>
      <c r="D41" s="98" t="s">
        <v>90</v>
      </c>
      <c r="E41" s="98" t="s">
        <v>91</v>
      </c>
      <c r="F41" s="98" t="s">
        <v>83</v>
      </c>
      <c r="G41" s="98" t="s">
        <v>92</v>
      </c>
      <c r="H41" s="98" t="s">
        <v>93</v>
      </c>
      <c r="I41" s="127" t="s">
        <v>94</v>
      </c>
    </row>
    <row r="42" spans="1:9">
      <c r="A42" s="99"/>
      <c r="B42" s="100"/>
      <c r="C42" s="101"/>
      <c r="D42" s="102"/>
      <c r="E42" s="99"/>
      <c r="F42" s="99"/>
      <c r="G42" s="99"/>
      <c r="H42" s="103" t="str">
        <f>IF(A42="","",((TIME(0,LEFT(TEXT(E42,1),FIND("min",TEXT(E42,1),1)-1),IF(IFERROR(FIND("sek",TEXT(E42,1),1),0)=0,0,MID(TEXT(E42,1),FIND("min",TEXT(E42,1),1)+5,(FIND("sek",TEXT(E42,1),1))-(FIND("min",TEXT(E42,1),1)+5)))))/(TIME(0,LEFT(TEXT(F42,1),FIND("min",TEXT(F42,1),1)-1),IF(IFERROR(FIND("sek",TEXT(F42,1),1),0)=0,0,MID(TEXT(F42,1),FIND("min",TEXT(F42,1),1)+5,(FIND("sek",TEXT(F42,1),1))-(FIND("min",TEXT(F42,1),1)+5)))))))</f>
        <v/>
      </c>
      <c r="I42" s="128"/>
    </row>
    <row r="43" spans="1:9">
      <c r="A43" s="104"/>
      <c r="B43" s="105"/>
      <c r="C43" s="106"/>
      <c r="D43" s="107"/>
      <c r="E43" s="104"/>
      <c r="F43" s="104"/>
      <c r="G43" s="104"/>
      <c r="H43" s="108" t="str">
        <f t="shared" ref="H43:H45" si="8">IF(A43="","",((TIME(0,LEFT(TEXT(E43,1),FIND("min",TEXT(E43,1),1)-1),IF(IFERROR(FIND("sek",TEXT(E43,1),1),0)=0,0,MID(TEXT(E43,1),FIND("min",TEXT(E43,1),1)+5,(FIND("sek",TEXT(E43,1),1))-(FIND("min",TEXT(E43,1),1)+5)))))/(TIME(0,LEFT(TEXT(F43,1),FIND("min",TEXT(F43,1),1)-1),IF(IFERROR(FIND("sek",TEXT(F43,1),1),0)=0,0,MID(TEXT(F43,1),FIND("min",TEXT(F43,1),1)+5,(FIND("sek",TEXT(F43,1),1))-(FIND("min",TEXT(F43,1),1)+5)))))))</f>
        <v/>
      </c>
      <c r="I43" s="128"/>
    </row>
    <row r="44" spans="1:9" ht="16" thickBot="1">
      <c r="A44" s="109"/>
      <c r="B44" s="110"/>
      <c r="C44" s="111"/>
      <c r="D44" s="112"/>
      <c r="E44" s="109"/>
      <c r="F44" s="109"/>
      <c r="G44" s="109"/>
      <c r="H44" s="113" t="str">
        <f t="shared" si="8"/>
        <v/>
      </c>
      <c r="I44" s="128"/>
    </row>
    <row r="45" spans="1:9">
      <c r="A45" s="114"/>
      <c r="B45" s="115"/>
      <c r="C45" s="116"/>
      <c r="D45" s="117"/>
      <c r="E45" s="118"/>
      <c r="F45" s="118"/>
      <c r="G45" s="118"/>
      <c r="H45" s="119" t="str">
        <f t="shared" si="8"/>
        <v/>
      </c>
      <c r="I45" s="129"/>
    </row>
    <row r="46" spans="1:9">
      <c r="A46" s="98" t="s">
        <v>87</v>
      </c>
      <c r="B46" s="98" t="s">
        <v>88</v>
      </c>
      <c r="C46" s="98" t="s">
        <v>89</v>
      </c>
      <c r="D46" s="98" t="s">
        <v>90</v>
      </c>
      <c r="E46" s="98" t="s">
        <v>91</v>
      </c>
      <c r="F46" s="98" t="s">
        <v>83</v>
      </c>
      <c r="G46" s="98" t="s">
        <v>92</v>
      </c>
      <c r="H46" s="98" t="s">
        <v>93</v>
      </c>
      <c r="I46" s="127" t="s">
        <v>94</v>
      </c>
    </row>
    <row r="47" spans="1:9">
      <c r="A47" s="99"/>
      <c r="B47" s="100"/>
      <c r="C47" s="101"/>
      <c r="D47" s="102"/>
      <c r="E47" s="99"/>
      <c r="F47" s="99"/>
      <c r="G47" s="99"/>
      <c r="H47" s="103" t="str">
        <f>IF(A47="","",((TIME(0,LEFT(TEXT(E47,1),FIND("min",TEXT(E47,1),1)-1),IF(IFERROR(FIND("sek",TEXT(E47,1),1),0)=0,0,MID(TEXT(E47,1),FIND("min",TEXT(E47,1),1)+5,(FIND("sek",TEXT(E47,1),1))-(FIND("min",TEXT(E47,1),1)+5)))))/(TIME(0,LEFT(TEXT(F47,1),FIND("min",TEXT(F47,1),1)-1),IF(IFERROR(FIND("sek",TEXT(F47,1),1),0)=0,0,MID(TEXT(F47,1),FIND("min",TEXT(F47,1),1)+5,(FIND("sek",TEXT(F47,1),1))-(FIND("min",TEXT(F47,1),1)+5)))))))</f>
        <v/>
      </c>
      <c r="I47" s="128"/>
    </row>
    <row r="48" spans="1:9">
      <c r="A48" s="104"/>
      <c r="B48" s="105"/>
      <c r="C48" s="106"/>
      <c r="D48" s="107"/>
      <c r="E48" s="104"/>
      <c r="F48" s="104"/>
      <c r="G48" s="104"/>
      <c r="H48" s="108" t="str">
        <f t="shared" ref="H48:H50" si="9">IF(A48="","",((TIME(0,LEFT(TEXT(E48,1),FIND("min",TEXT(E48,1),1)-1),IF(IFERROR(FIND("sek",TEXT(E48,1),1),0)=0,0,MID(TEXT(E48,1),FIND("min",TEXT(E48,1),1)+5,(FIND("sek",TEXT(E48,1),1))-(FIND("min",TEXT(E48,1),1)+5)))))/(TIME(0,LEFT(TEXT(F48,1),FIND("min",TEXT(F48,1),1)-1),IF(IFERROR(FIND("sek",TEXT(F48,1),1),0)=0,0,MID(TEXT(F48,1),FIND("min",TEXT(F48,1),1)+5,(FIND("sek",TEXT(F48,1),1))-(FIND("min",TEXT(F48,1),1)+5)))))))</f>
        <v/>
      </c>
      <c r="I48" s="128"/>
    </row>
    <row r="49" spans="1:9" ht="16" thickBot="1">
      <c r="A49" s="109"/>
      <c r="B49" s="110"/>
      <c r="C49" s="111"/>
      <c r="D49" s="112"/>
      <c r="E49" s="109"/>
      <c r="F49" s="109"/>
      <c r="G49" s="109"/>
      <c r="H49" s="113" t="str">
        <f t="shared" si="9"/>
        <v/>
      </c>
      <c r="I49" s="128"/>
    </row>
    <row r="50" spans="1:9">
      <c r="A50" s="114"/>
      <c r="B50" s="115"/>
      <c r="C50" s="116"/>
      <c r="D50" s="117"/>
      <c r="E50" s="118"/>
      <c r="F50" s="118"/>
      <c r="G50" s="118"/>
      <c r="H50" s="119" t="str">
        <f t="shared" si="9"/>
        <v/>
      </c>
      <c r="I50" s="129"/>
    </row>
    <row r="51" spans="1:9">
      <c r="A51" s="98" t="s">
        <v>87</v>
      </c>
      <c r="B51" s="98" t="s">
        <v>88</v>
      </c>
      <c r="C51" s="98" t="s">
        <v>89</v>
      </c>
      <c r="D51" s="98" t="s">
        <v>90</v>
      </c>
      <c r="E51" s="98" t="s">
        <v>91</v>
      </c>
      <c r="F51" s="98" t="s">
        <v>83</v>
      </c>
      <c r="G51" s="98" t="s">
        <v>92</v>
      </c>
      <c r="H51" s="98" t="s">
        <v>93</v>
      </c>
      <c r="I51" s="127" t="s">
        <v>94</v>
      </c>
    </row>
    <row r="52" spans="1:9">
      <c r="A52" s="99"/>
      <c r="B52" s="100"/>
      <c r="C52" s="101"/>
      <c r="D52" s="102"/>
      <c r="E52" s="99"/>
      <c r="F52" s="99"/>
      <c r="G52" s="99"/>
      <c r="H52" s="103" t="str">
        <f>IF(A52="","",((TIME(0,LEFT(TEXT(E52,1),FIND("min",TEXT(E52,1),1)-1),IF(IFERROR(FIND("sek",TEXT(E52,1),1),0)=0,0,MID(TEXT(E52,1),FIND("min",TEXT(E52,1),1)+5,(FIND("sek",TEXT(E52,1),1))-(FIND("min",TEXT(E52,1),1)+5)))))/(TIME(0,LEFT(TEXT(F52,1),FIND("min",TEXT(F52,1),1)-1),IF(IFERROR(FIND("sek",TEXT(F52,1),1),0)=0,0,MID(TEXT(F52,1),FIND("min",TEXT(F52,1),1)+5,(FIND("sek",TEXT(F52,1),1))-(FIND("min",TEXT(F52,1),1)+5)))))))</f>
        <v/>
      </c>
      <c r="I52" s="128"/>
    </row>
    <row r="53" spans="1:9">
      <c r="A53" s="104"/>
      <c r="B53" s="105"/>
      <c r="C53" s="106"/>
      <c r="D53" s="107"/>
      <c r="E53" s="104"/>
      <c r="F53" s="104"/>
      <c r="G53" s="104"/>
      <c r="H53" s="108" t="str">
        <f t="shared" ref="H53:H55" si="10">IF(A53="","",((TIME(0,LEFT(TEXT(E53,1),FIND("min",TEXT(E53,1),1)-1),IF(IFERROR(FIND("sek",TEXT(E53,1),1),0)=0,0,MID(TEXT(E53,1),FIND("min",TEXT(E53,1),1)+5,(FIND("sek",TEXT(E53,1),1))-(FIND("min",TEXT(E53,1),1)+5)))))/(TIME(0,LEFT(TEXT(F53,1),FIND("min",TEXT(F53,1),1)-1),IF(IFERROR(FIND("sek",TEXT(F53,1),1),0)=0,0,MID(TEXT(F53,1),FIND("min",TEXT(F53,1),1)+5,(FIND("sek",TEXT(F53,1),1))-(FIND("min",TEXT(F53,1),1)+5)))))))</f>
        <v/>
      </c>
      <c r="I53" s="128"/>
    </row>
    <row r="54" spans="1:9" ht="16" thickBot="1">
      <c r="A54" s="109"/>
      <c r="B54" s="110"/>
      <c r="C54" s="111"/>
      <c r="D54" s="112"/>
      <c r="E54" s="109"/>
      <c r="F54" s="109"/>
      <c r="G54" s="109"/>
      <c r="H54" s="113" t="str">
        <f t="shared" si="10"/>
        <v/>
      </c>
      <c r="I54" s="128"/>
    </row>
    <row r="55" spans="1:9">
      <c r="A55" s="114"/>
      <c r="B55" s="115"/>
      <c r="C55" s="116"/>
      <c r="D55" s="117"/>
      <c r="E55" s="118"/>
      <c r="F55" s="118"/>
      <c r="G55" s="118"/>
      <c r="H55" s="119" t="str">
        <f t="shared" si="10"/>
        <v/>
      </c>
      <c r="I55" s="129"/>
    </row>
    <row r="56" spans="1:9">
      <c r="A56" s="98" t="s">
        <v>87</v>
      </c>
      <c r="B56" s="98" t="s">
        <v>88</v>
      </c>
      <c r="C56" s="98" t="s">
        <v>89</v>
      </c>
      <c r="D56" s="98" t="s">
        <v>90</v>
      </c>
      <c r="E56" s="98" t="s">
        <v>91</v>
      </c>
      <c r="F56" s="98" t="s">
        <v>83</v>
      </c>
      <c r="G56" s="98" t="s">
        <v>92</v>
      </c>
      <c r="H56" s="98" t="s">
        <v>93</v>
      </c>
      <c r="I56" s="127" t="s">
        <v>94</v>
      </c>
    </row>
    <row r="57" spans="1:9">
      <c r="A57" s="99"/>
      <c r="B57" s="100"/>
      <c r="C57" s="101"/>
      <c r="D57" s="102"/>
      <c r="E57" s="99"/>
      <c r="F57" s="99"/>
      <c r="G57" s="99"/>
      <c r="H57" s="103" t="str">
        <f>IF(A57="","",((TIME(0,LEFT(TEXT(E57,1),FIND("min",TEXT(E57,1),1)-1),IF(IFERROR(FIND("sek",TEXT(E57,1),1),0)=0,0,MID(TEXT(E57,1),FIND("min",TEXT(E57,1),1)+5,(FIND("sek",TEXT(E57,1),1))-(FIND("min",TEXT(E57,1),1)+5)))))/(TIME(0,LEFT(TEXT(F57,1),FIND("min",TEXT(F57,1),1)-1),IF(IFERROR(FIND("sek",TEXT(F57,1),1),0)=0,0,MID(TEXT(F57,1),FIND("min",TEXT(F57,1),1)+5,(FIND("sek",TEXT(F57,1),1))-(FIND("min",TEXT(F57,1),1)+5)))))))</f>
        <v/>
      </c>
      <c r="I57" s="128"/>
    </row>
    <row r="58" spans="1:9">
      <c r="A58" s="104"/>
      <c r="B58" s="105"/>
      <c r="C58" s="106"/>
      <c r="D58" s="107"/>
      <c r="E58" s="104"/>
      <c r="F58" s="104"/>
      <c r="G58" s="104"/>
      <c r="H58" s="108" t="str">
        <f t="shared" ref="H58:H60" si="11">IF(A58="","",((TIME(0,LEFT(TEXT(E58,1),FIND("min",TEXT(E58,1),1)-1),IF(IFERROR(FIND("sek",TEXT(E58,1),1),0)=0,0,MID(TEXT(E58,1),FIND("min",TEXT(E58,1),1)+5,(FIND("sek",TEXT(E58,1),1))-(FIND("min",TEXT(E58,1),1)+5)))))/(TIME(0,LEFT(TEXT(F58,1),FIND("min",TEXT(F58,1),1)-1),IF(IFERROR(FIND("sek",TEXT(F58,1),1),0)=0,0,MID(TEXT(F58,1),FIND("min",TEXT(F58,1),1)+5,(FIND("sek",TEXT(F58,1),1))-(FIND("min",TEXT(F58,1),1)+5)))))))</f>
        <v/>
      </c>
      <c r="I58" s="128"/>
    </row>
    <row r="59" spans="1:9" ht="16" thickBot="1">
      <c r="A59" s="109"/>
      <c r="B59" s="110"/>
      <c r="C59" s="111"/>
      <c r="D59" s="112"/>
      <c r="E59" s="109"/>
      <c r="F59" s="109"/>
      <c r="G59" s="109"/>
      <c r="H59" s="113" t="str">
        <f t="shared" si="11"/>
        <v/>
      </c>
      <c r="I59" s="128"/>
    </row>
    <row r="60" spans="1:9">
      <c r="A60" s="114"/>
      <c r="B60" s="115"/>
      <c r="C60" s="116"/>
      <c r="D60" s="117"/>
      <c r="E60" s="118"/>
      <c r="F60" s="118"/>
      <c r="G60" s="118"/>
      <c r="H60" s="119" t="str">
        <f t="shared" si="11"/>
        <v/>
      </c>
      <c r="I60" s="129"/>
    </row>
    <row r="61" spans="1:9">
      <c r="A61" s="98" t="s">
        <v>87</v>
      </c>
      <c r="B61" s="98" t="s">
        <v>88</v>
      </c>
      <c r="C61" s="98" t="s">
        <v>89</v>
      </c>
      <c r="D61" s="98" t="s">
        <v>90</v>
      </c>
      <c r="E61" s="98" t="s">
        <v>91</v>
      </c>
      <c r="F61" s="98" t="s">
        <v>83</v>
      </c>
      <c r="G61" s="98" t="s">
        <v>92</v>
      </c>
      <c r="H61" s="98" t="s">
        <v>93</v>
      </c>
      <c r="I61" s="127" t="s">
        <v>94</v>
      </c>
    </row>
    <row r="62" spans="1:9">
      <c r="A62" s="99"/>
      <c r="B62" s="100"/>
      <c r="C62" s="101"/>
      <c r="D62" s="102"/>
      <c r="E62" s="99"/>
      <c r="F62" s="99"/>
      <c r="G62" s="99"/>
      <c r="H62" s="103" t="str">
        <f>IF(A62="","",((TIME(0,LEFT(TEXT(E62,1),FIND("min",TEXT(E62,1),1)-1),IF(IFERROR(FIND("sek",TEXT(E62,1),1),0)=0,0,MID(TEXT(E62,1),FIND("min",TEXT(E62,1),1)+5,(FIND("sek",TEXT(E62,1),1))-(FIND("min",TEXT(E62,1),1)+5)))))/(TIME(0,LEFT(TEXT(F62,1),FIND("min",TEXT(F62,1),1)-1),IF(IFERROR(FIND("sek",TEXT(F62,1),1),0)=0,0,MID(TEXT(F62,1),FIND("min",TEXT(F62,1),1)+5,(FIND("sek",TEXT(F62,1),1))-(FIND("min",TEXT(F62,1),1)+5)))))))</f>
        <v/>
      </c>
      <c r="I62" s="128"/>
    </row>
    <row r="63" spans="1:9">
      <c r="A63" s="104"/>
      <c r="B63" s="105"/>
      <c r="C63" s="106"/>
      <c r="D63" s="107"/>
      <c r="E63" s="104"/>
      <c r="F63" s="104"/>
      <c r="G63" s="104"/>
      <c r="H63" s="108" t="str">
        <f t="shared" ref="H63:H65" si="12">IF(A63="","",((TIME(0,LEFT(TEXT(E63,1),FIND("min",TEXT(E63,1),1)-1),IF(IFERROR(FIND("sek",TEXT(E63,1),1),0)=0,0,MID(TEXT(E63,1),FIND("min",TEXT(E63,1),1)+5,(FIND("sek",TEXT(E63,1),1))-(FIND("min",TEXT(E63,1),1)+5)))))/(TIME(0,LEFT(TEXT(F63,1),FIND("min",TEXT(F63,1),1)-1),IF(IFERROR(FIND("sek",TEXT(F63,1),1),0)=0,0,MID(TEXT(F63,1),FIND("min",TEXT(F63,1),1)+5,(FIND("sek",TEXT(F63,1),1))-(FIND("min",TEXT(F63,1),1)+5)))))))</f>
        <v/>
      </c>
      <c r="I63" s="128"/>
    </row>
    <row r="64" spans="1:9" ht="16" thickBot="1">
      <c r="A64" s="109"/>
      <c r="B64" s="110"/>
      <c r="C64" s="111"/>
      <c r="D64" s="112"/>
      <c r="E64" s="109"/>
      <c r="F64" s="109"/>
      <c r="G64" s="109"/>
      <c r="H64" s="113" t="str">
        <f t="shared" si="12"/>
        <v/>
      </c>
      <c r="I64" s="128"/>
    </row>
    <row r="65" spans="1:9">
      <c r="A65" s="114"/>
      <c r="B65" s="115"/>
      <c r="C65" s="116"/>
      <c r="D65" s="117"/>
      <c r="E65" s="118"/>
      <c r="F65" s="118"/>
      <c r="G65" s="118"/>
      <c r="H65" s="119" t="str">
        <f t="shared" si="12"/>
        <v/>
      </c>
      <c r="I65" s="129"/>
    </row>
    <row r="66" spans="1:9">
      <c r="A66" s="98" t="s">
        <v>87</v>
      </c>
      <c r="B66" s="98" t="s">
        <v>88</v>
      </c>
      <c r="C66" s="98" t="s">
        <v>89</v>
      </c>
      <c r="D66" s="98" t="s">
        <v>90</v>
      </c>
      <c r="E66" s="98" t="s">
        <v>91</v>
      </c>
      <c r="F66" s="98" t="s">
        <v>83</v>
      </c>
      <c r="G66" s="98" t="s">
        <v>92</v>
      </c>
      <c r="H66" s="98" t="s">
        <v>93</v>
      </c>
      <c r="I66" s="127" t="s">
        <v>94</v>
      </c>
    </row>
    <row r="67" spans="1:9">
      <c r="A67" s="99"/>
      <c r="B67" s="100"/>
      <c r="C67" s="101"/>
      <c r="D67" s="102"/>
      <c r="E67" s="99"/>
      <c r="F67" s="99"/>
      <c r="G67" s="99"/>
      <c r="H67" s="103" t="str">
        <f>IF(A67="","",((TIME(0,LEFT(TEXT(E67,1),FIND("min",TEXT(E67,1),1)-1),IF(IFERROR(FIND("sek",TEXT(E67,1),1),0)=0,0,MID(TEXT(E67,1),FIND("min",TEXT(E67,1),1)+5,(FIND("sek",TEXT(E67,1),1))-(FIND("min",TEXT(E67,1),1)+5)))))/(TIME(0,LEFT(TEXT(F67,1),FIND("min",TEXT(F67,1),1)-1),IF(IFERROR(FIND("sek",TEXT(F67,1),1),0)=0,0,MID(TEXT(F67,1),FIND("min",TEXT(F67,1),1)+5,(FIND("sek",TEXT(F67,1),1))-(FIND("min",TEXT(F67,1),1)+5)))))))</f>
        <v/>
      </c>
      <c r="I67" s="128"/>
    </row>
    <row r="68" spans="1:9">
      <c r="A68" s="104"/>
      <c r="B68" s="105"/>
      <c r="C68" s="106"/>
      <c r="D68" s="107"/>
      <c r="E68" s="104"/>
      <c r="F68" s="104"/>
      <c r="G68" s="104"/>
      <c r="H68" s="108" t="str">
        <f t="shared" ref="H68:H70" si="13">IF(A68="","",((TIME(0,LEFT(TEXT(E68,1),FIND("min",TEXT(E68,1),1)-1),IF(IFERROR(FIND("sek",TEXT(E68,1),1),0)=0,0,MID(TEXT(E68,1),FIND("min",TEXT(E68,1),1)+5,(FIND("sek",TEXT(E68,1),1))-(FIND("min",TEXT(E68,1),1)+5)))))/(TIME(0,LEFT(TEXT(F68,1),FIND("min",TEXT(F68,1),1)-1),IF(IFERROR(FIND("sek",TEXT(F68,1),1),0)=0,0,MID(TEXT(F68,1),FIND("min",TEXT(F68,1),1)+5,(FIND("sek",TEXT(F68,1),1))-(FIND("min",TEXT(F68,1),1)+5)))))))</f>
        <v/>
      </c>
      <c r="I68" s="128"/>
    </row>
    <row r="69" spans="1:9" ht="16" thickBot="1">
      <c r="A69" s="109"/>
      <c r="B69" s="110"/>
      <c r="C69" s="111"/>
      <c r="D69" s="112"/>
      <c r="E69" s="109"/>
      <c r="F69" s="109"/>
      <c r="G69" s="109"/>
      <c r="H69" s="113" t="str">
        <f t="shared" si="13"/>
        <v/>
      </c>
      <c r="I69" s="128"/>
    </row>
    <row r="70" spans="1:9">
      <c r="A70" s="114"/>
      <c r="B70" s="115"/>
      <c r="C70" s="116"/>
      <c r="D70" s="117"/>
      <c r="E70" s="118"/>
      <c r="F70" s="118"/>
      <c r="G70" s="118"/>
      <c r="H70" s="119" t="str">
        <f t="shared" si="13"/>
        <v/>
      </c>
      <c r="I70" s="129"/>
    </row>
    <row r="71" spans="1:9">
      <c r="A71" s="98" t="s">
        <v>87</v>
      </c>
      <c r="B71" s="98" t="s">
        <v>88</v>
      </c>
      <c r="C71" s="98" t="s">
        <v>89</v>
      </c>
      <c r="D71" s="98" t="s">
        <v>90</v>
      </c>
      <c r="E71" s="98" t="s">
        <v>91</v>
      </c>
      <c r="F71" s="98" t="s">
        <v>83</v>
      </c>
      <c r="G71" s="98" t="s">
        <v>92</v>
      </c>
      <c r="H71" s="98" t="s">
        <v>93</v>
      </c>
      <c r="I71" s="127" t="s">
        <v>94</v>
      </c>
    </row>
    <row r="72" spans="1:9">
      <c r="A72" s="99"/>
      <c r="B72" s="100"/>
      <c r="C72" s="101"/>
      <c r="D72" s="102"/>
      <c r="E72" s="99"/>
      <c r="F72" s="99"/>
      <c r="G72" s="99"/>
      <c r="H72" s="103" t="str">
        <f>IF(A72="","",((TIME(0,LEFT(TEXT(E72,1),FIND("min",TEXT(E72,1),1)-1),IF(IFERROR(FIND("sek",TEXT(E72,1),1),0)=0,0,MID(TEXT(E72,1),FIND("min",TEXT(E72,1),1)+5,(FIND("sek",TEXT(E72,1),1))-(FIND("min",TEXT(E72,1),1)+5)))))/(TIME(0,LEFT(TEXT(F72,1),FIND("min",TEXT(F72,1),1)-1),IF(IFERROR(FIND("sek",TEXT(F72,1),1),0)=0,0,MID(TEXT(F72,1),FIND("min",TEXT(F72,1),1)+5,(FIND("sek",TEXT(F72,1),1))-(FIND("min",TEXT(F72,1),1)+5)))))))</f>
        <v/>
      </c>
      <c r="I72" s="128"/>
    </row>
    <row r="73" spans="1:9">
      <c r="A73" s="104"/>
      <c r="B73" s="105"/>
      <c r="C73" s="106"/>
      <c r="D73" s="107"/>
      <c r="E73" s="104"/>
      <c r="F73" s="104"/>
      <c r="G73" s="104"/>
      <c r="H73" s="108" t="str">
        <f t="shared" ref="H73:H75" si="14">IF(A73="","",((TIME(0,LEFT(TEXT(E73,1),FIND("min",TEXT(E73,1),1)-1),IF(IFERROR(FIND("sek",TEXT(E73,1),1),0)=0,0,MID(TEXT(E73,1),FIND("min",TEXT(E73,1),1)+5,(FIND("sek",TEXT(E73,1),1))-(FIND("min",TEXT(E73,1),1)+5)))))/(TIME(0,LEFT(TEXT(F73,1),FIND("min",TEXT(F73,1),1)-1),IF(IFERROR(FIND("sek",TEXT(F73,1),1),0)=0,0,MID(TEXT(F73,1),FIND("min",TEXT(F73,1),1)+5,(FIND("sek",TEXT(F73,1),1))-(FIND("min",TEXT(F73,1),1)+5)))))))</f>
        <v/>
      </c>
      <c r="I73" s="128"/>
    </row>
    <row r="74" spans="1:9" ht="16" thickBot="1">
      <c r="A74" s="109"/>
      <c r="B74" s="110"/>
      <c r="C74" s="111"/>
      <c r="D74" s="112"/>
      <c r="E74" s="109"/>
      <c r="F74" s="109"/>
      <c r="G74" s="109"/>
      <c r="H74" s="113" t="str">
        <f t="shared" si="14"/>
        <v/>
      </c>
      <c r="I74" s="128"/>
    </row>
    <row r="75" spans="1:9">
      <c r="A75" s="114"/>
      <c r="B75" s="115"/>
      <c r="C75" s="116"/>
      <c r="D75" s="117"/>
      <c r="E75" s="118"/>
      <c r="F75" s="118"/>
      <c r="G75" s="118"/>
      <c r="H75" s="119" t="str">
        <f t="shared" si="14"/>
        <v/>
      </c>
      <c r="I75" s="129"/>
    </row>
    <row r="76" spans="1:9">
      <c r="A76" s="98" t="s">
        <v>87</v>
      </c>
      <c r="B76" s="98" t="s">
        <v>88</v>
      </c>
      <c r="C76" s="98" t="s">
        <v>89</v>
      </c>
      <c r="D76" s="98" t="s">
        <v>90</v>
      </c>
      <c r="E76" s="98" t="s">
        <v>91</v>
      </c>
      <c r="F76" s="98" t="s">
        <v>83</v>
      </c>
      <c r="G76" s="98" t="s">
        <v>92</v>
      </c>
      <c r="H76" s="98" t="s">
        <v>93</v>
      </c>
      <c r="I76" s="127" t="s">
        <v>94</v>
      </c>
    </row>
    <row r="77" spans="1:9">
      <c r="A77" s="99"/>
      <c r="B77" s="100"/>
      <c r="C77" s="101"/>
      <c r="D77" s="102"/>
      <c r="E77" s="99"/>
      <c r="F77" s="99"/>
      <c r="G77" s="99"/>
      <c r="H77" s="103" t="str">
        <f>IF(A77="","",((TIME(0,LEFT(TEXT(E77,1),FIND("min",TEXT(E77,1),1)-1),IF(IFERROR(FIND("sek",TEXT(E77,1),1),0)=0,0,MID(TEXT(E77,1),FIND("min",TEXT(E77,1),1)+5,(FIND("sek",TEXT(E77,1),1))-(FIND("min",TEXT(E77,1),1)+5)))))/(TIME(0,LEFT(TEXT(F77,1),FIND("min",TEXT(F77,1),1)-1),IF(IFERROR(FIND("sek",TEXT(F77,1),1),0)=0,0,MID(TEXT(F77,1),FIND("min",TEXT(F77,1),1)+5,(FIND("sek",TEXT(F77,1),1))-(FIND("min",TEXT(F77,1),1)+5)))))))</f>
        <v/>
      </c>
      <c r="I77" s="128"/>
    </row>
    <row r="78" spans="1:9">
      <c r="A78" s="104"/>
      <c r="B78" s="105"/>
      <c r="C78" s="106"/>
      <c r="D78" s="107"/>
      <c r="E78" s="104"/>
      <c r="F78" s="104"/>
      <c r="G78" s="104"/>
      <c r="H78" s="108" t="str">
        <f t="shared" ref="H78:H80" si="15">IF(A78="","",((TIME(0,LEFT(TEXT(E78,1),FIND("min",TEXT(E78,1),1)-1),IF(IFERROR(FIND("sek",TEXT(E78,1),1),0)=0,0,MID(TEXT(E78,1),FIND("min",TEXT(E78,1),1)+5,(FIND("sek",TEXT(E78,1),1))-(FIND("min",TEXT(E78,1),1)+5)))))/(TIME(0,LEFT(TEXT(F78,1),FIND("min",TEXT(F78,1),1)-1),IF(IFERROR(FIND("sek",TEXT(F78,1),1),0)=0,0,MID(TEXT(F78,1),FIND("min",TEXT(F78,1),1)+5,(FIND("sek",TEXT(F78,1),1))-(FIND("min",TEXT(F78,1),1)+5)))))))</f>
        <v/>
      </c>
      <c r="I78" s="128"/>
    </row>
    <row r="79" spans="1:9" ht="16" thickBot="1">
      <c r="A79" s="109"/>
      <c r="B79" s="110"/>
      <c r="C79" s="111"/>
      <c r="D79" s="112"/>
      <c r="E79" s="109"/>
      <c r="F79" s="109"/>
      <c r="G79" s="109"/>
      <c r="H79" s="113" t="str">
        <f t="shared" si="15"/>
        <v/>
      </c>
      <c r="I79" s="128"/>
    </row>
    <row r="80" spans="1:9">
      <c r="A80" s="114"/>
      <c r="B80" s="115"/>
      <c r="C80" s="116"/>
      <c r="D80" s="117"/>
      <c r="E80" s="118"/>
      <c r="F80" s="118"/>
      <c r="G80" s="118"/>
      <c r="H80" s="119" t="str">
        <f t="shared" si="15"/>
        <v/>
      </c>
      <c r="I80" s="129"/>
    </row>
    <row r="81" spans="1:9">
      <c r="A81" s="98" t="s">
        <v>87</v>
      </c>
      <c r="B81" s="98" t="s">
        <v>88</v>
      </c>
      <c r="C81" s="98" t="s">
        <v>89</v>
      </c>
      <c r="D81" s="98" t="s">
        <v>90</v>
      </c>
      <c r="E81" s="98" t="s">
        <v>91</v>
      </c>
      <c r="F81" s="98" t="s">
        <v>83</v>
      </c>
      <c r="G81" s="98" t="s">
        <v>92</v>
      </c>
      <c r="H81" s="98" t="s">
        <v>93</v>
      </c>
      <c r="I81" s="127" t="s">
        <v>94</v>
      </c>
    </row>
    <row r="82" spans="1:9">
      <c r="A82" s="99"/>
      <c r="B82" s="100"/>
      <c r="C82" s="101"/>
      <c r="D82" s="102"/>
      <c r="E82" s="99"/>
      <c r="F82" s="99"/>
      <c r="G82" s="99"/>
      <c r="H82" s="103" t="str">
        <f>IF(A82="","",((TIME(0,LEFT(TEXT(E82,1),FIND("min",TEXT(E82,1),1)-1),IF(IFERROR(FIND("sek",TEXT(E82,1),1),0)=0,0,MID(TEXT(E82,1),FIND("min",TEXT(E82,1),1)+5,(FIND("sek",TEXT(E82,1),1))-(FIND("min",TEXT(E82,1),1)+5)))))/(TIME(0,LEFT(TEXT(F82,1),FIND("min",TEXT(F82,1),1)-1),IF(IFERROR(FIND("sek",TEXT(F82,1),1),0)=0,0,MID(TEXT(F82,1),FIND("min",TEXT(F82,1),1)+5,(FIND("sek",TEXT(F82,1),1))-(FIND("min",TEXT(F82,1),1)+5)))))))</f>
        <v/>
      </c>
      <c r="I82" s="128"/>
    </row>
    <row r="83" spans="1:9">
      <c r="A83" s="104"/>
      <c r="B83" s="105"/>
      <c r="C83" s="106"/>
      <c r="D83" s="107"/>
      <c r="E83" s="104"/>
      <c r="F83" s="104"/>
      <c r="G83" s="104"/>
      <c r="H83" s="108" t="str">
        <f t="shared" ref="H83:H85" si="16">IF(A83="","",((TIME(0,LEFT(TEXT(E83,1),FIND("min",TEXT(E83,1),1)-1),IF(IFERROR(FIND("sek",TEXT(E83,1),1),0)=0,0,MID(TEXT(E83,1),FIND("min",TEXT(E83,1),1)+5,(FIND("sek",TEXT(E83,1),1))-(FIND("min",TEXT(E83,1),1)+5)))))/(TIME(0,LEFT(TEXT(F83,1),FIND("min",TEXT(F83,1),1)-1),IF(IFERROR(FIND("sek",TEXT(F83,1),1),0)=0,0,MID(TEXT(F83,1),FIND("min",TEXT(F83,1),1)+5,(FIND("sek",TEXT(F83,1),1))-(FIND("min",TEXT(F83,1),1)+5)))))))</f>
        <v/>
      </c>
      <c r="I83" s="128"/>
    </row>
    <row r="84" spans="1:9" ht="16" thickBot="1">
      <c r="A84" s="109"/>
      <c r="B84" s="110"/>
      <c r="C84" s="111"/>
      <c r="D84" s="112"/>
      <c r="E84" s="109"/>
      <c r="F84" s="109"/>
      <c r="G84" s="109"/>
      <c r="H84" s="113" t="str">
        <f t="shared" si="16"/>
        <v/>
      </c>
      <c r="I84" s="128"/>
    </row>
    <row r="85" spans="1:9">
      <c r="A85" s="114"/>
      <c r="B85" s="115"/>
      <c r="C85" s="116"/>
      <c r="D85" s="117"/>
      <c r="E85" s="118"/>
      <c r="F85" s="118"/>
      <c r="G85" s="118"/>
      <c r="H85" s="119" t="str">
        <f t="shared" si="16"/>
        <v/>
      </c>
      <c r="I85" s="129"/>
    </row>
    <row r="86" spans="1:9">
      <c r="A86" s="98" t="s">
        <v>87</v>
      </c>
      <c r="B86" s="98" t="s">
        <v>88</v>
      </c>
      <c r="C86" s="98" t="s">
        <v>89</v>
      </c>
      <c r="D86" s="98" t="s">
        <v>90</v>
      </c>
      <c r="E86" s="98" t="s">
        <v>91</v>
      </c>
      <c r="F86" s="98" t="s">
        <v>83</v>
      </c>
      <c r="G86" s="98" t="s">
        <v>92</v>
      </c>
      <c r="H86" s="98" t="s">
        <v>93</v>
      </c>
      <c r="I86" s="127" t="s">
        <v>94</v>
      </c>
    </row>
    <row r="87" spans="1:9">
      <c r="A87" s="99"/>
      <c r="B87" s="100"/>
      <c r="C87" s="101"/>
      <c r="D87" s="102"/>
      <c r="E87" s="99"/>
      <c r="F87" s="99"/>
      <c r="G87" s="99"/>
      <c r="H87" s="103" t="str">
        <f>IF(A87="","",((TIME(0,LEFT(TEXT(E87,1),FIND("min",TEXT(E87,1),1)-1),IF(IFERROR(FIND("sek",TEXT(E87,1),1),0)=0,0,MID(TEXT(E87,1),FIND("min",TEXT(E87,1),1)+5,(FIND("sek",TEXT(E87,1),1))-(FIND("min",TEXT(E87,1),1)+5)))))/(TIME(0,LEFT(TEXT(F87,1),FIND("min",TEXT(F87,1),1)-1),IF(IFERROR(FIND("sek",TEXT(F87,1),1),0)=0,0,MID(TEXT(F87,1),FIND("min",TEXT(F87,1),1)+5,(FIND("sek",TEXT(F87,1),1))-(FIND("min",TEXT(F87,1),1)+5)))))))</f>
        <v/>
      </c>
      <c r="I87" s="128"/>
    </row>
    <row r="88" spans="1:9">
      <c r="A88" s="104"/>
      <c r="B88" s="105"/>
      <c r="C88" s="106"/>
      <c r="D88" s="107"/>
      <c r="E88" s="104"/>
      <c r="F88" s="104"/>
      <c r="G88" s="104"/>
      <c r="H88" s="108" t="str">
        <f t="shared" ref="H88:H90" si="17">IF(A88="","",((TIME(0,LEFT(TEXT(E88,1),FIND("min",TEXT(E88,1),1)-1),IF(IFERROR(FIND("sek",TEXT(E88,1),1),0)=0,0,MID(TEXT(E88,1),FIND("min",TEXT(E88,1),1)+5,(FIND("sek",TEXT(E88,1),1))-(FIND("min",TEXT(E88,1),1)+5)))))/(TIME(0,LEFT(TEXT(F88,1),FIND("min",TEXT(F88,1),1)-1),IF(IFERROR(FIND("sek",TEXT(F88,1),1),0)=0,0,MID(TEXT(F88,1),FIND("min",TEXT(F88,1),1)+5,(FIND("sek",TEXT(F88,1),1))-(FIND("min",TEXT(F88,1),1)+5)))))))</f>
        <v/>
      </c>
      <c r="I88" s="128"/>
    </row>
    <row r="89" spans="1:9" ht="16" thickBot="1">
      <c r="A89" s="109"/>
      <c r="B89" s="110"/>
      <c r="C89" s="111"/>
      <c r="D89" s="112"/>
      <c r="E89" s="109"/>
      <c r="F89" s="109"/>
      <c r="G89" s="109"/>
      <c r="H89" s="113" t="str">
        <f t="shared" si="17"/>
        <v/>
      </c>
      <c r="I89" s="128"/>
    </row>
    <row r="90" spans="1:9">
      <c r="A90" s="114"/>
      <c r="B90" s="115"/>
      <c r="C90" s="116"/>
      <c r="D90" s="117"/>
      <c r="E90" s="118"/>
      <c r="F90" s="118"/>
      <c r="G90" s="118"/>
      <c r="H90" s="119" t="str">
        <f t="shared" si="17"/>
        <v/>
      </c>
      <c r="I90" s="129"/>
    </row>
    <row r="91" spans="1:9">
      <c r="A91" s="98" t="s">
        <v>87</v>
      </c>
      <c r="B91" s="98" t="s">
        <v>88</v>
      </c>
      <c r="C91" s="98" t="s">
        <v>89</v>
      </c>
      <c r="D91" s="98" t="s">
        <v>90</v>
      </c>
      <c r="E91" s="98" t="s">
        <v>91</v>
      </c>
      <c r="F91" s="98" t="s">
        <v>83</v>
      </c>
      <c r="G91" s="98" t="s">
        <v>92</v>
      </c>
      <c r="H91" s="98" t="s">
        <v>93</v>
      </c>
      <c r="I91" s="127" t="s">
        <v>94</v>
      </c>
    </row>
    <row r="92" spans="1:9">
      <c r="A92" s="99"/>
      <c r="B92" s="100"/>
      <c r="C92" s="101"/>
      <c r="D92" s="102"/>
      <c r="E92" s="99"/>
      <c r="F92" s="99"/>
      <c r="G92" s="99"/>
      <c r="H92" s="103" t="str">
        <f>IF(A92="","",((TIME(0,LEFT(TEXT(E92,1),FIND("min",TEXT(E92,1),1)-1),IF(IFERROR(FIND("sek",TEXT(E92,1),1),0)=0,0,MID(TEXT(E92,1),FIND("min",TEXT(E92,1),1)+5,(FIND("sek",TEXT(E92,1),1))-(FIND("min",TEXT(E92,1),1)+5)))))/(TIME(0,LEFT(TEXT(F92,1),FIND("min",TEXT(F92,1),1)-1),IF(IFERROR(FIND("sek",TEXT(F92,1),1),0)=0,0,MID(TEXT(F92,1),FIND("min",TEXT(F92,1),1)+5,(FIND("sek",TEXT(F92,1),1))-(FIND("min",TEXT(F92,1),1)+5)))))))</f>
        <v/>
      </c>
      <c r="I92" s="128"/>
    </row>
    <row r="93" spans="1:9">
      <c r="A93" s="104"/>
      <c r="B93" s="105"/>
      <c r="C93" s="106"/>
      <c r="D93" s="107"/>
      <c r="E93" s="104"/>
      <c r="F93" s="104"/>
      <c r="G93" s="104"/>
      <c r="H93" s="108" t="str">
        <f t="shared" ref="H93:H95" si="18">IF(A93="","",((TIME(0,LEFT(TEXT(E93,1),FIND("min",TEXT(E93,1),1)-1),IF(IFERROR(FIND("sek",TEXT(E93,1),1),0)=0,0,MID(TEXT(E93,1),FIND("min",TEXT(E93,1),1)+5,(FIND("sek",TEXT(E93,1),1))-(FIND("min",TEXT(E93,1),1)+5)))))/(TIME(0,LEFT(TEXT(F93,1),FIND("min",TEXT(F93,1),1)-1),IF(IFERROR(FIND("sek",TEXT(F93,1),1),0)=0,0,MID(TEXT(F93,1),FIND("min",TEXT(F93,1),1)+5,(FIND("sek",TEXT(F93,1),1))-(FIND("min",TEXT(F93,1),1)+5)))))))</f>
        <v/>
      </c>
      <c r="I93" s="128"/>
    </row>
    <row r="94" spans="1:9" ht="16" thickBot="1">
      <c r="A94" s="109"/>
      <c r="B94" s="110"/>
      <c r="C94" s="111"/>
      <c r="D94" s="112"/>
      <c r="E94" s="109"/>
      <c r="F94" s="109"/>
      <c r="G94" s="109"/>
      <c r="H94" s="113" t="str">
        <f t="shared" si="18"/>
        <v/>
      </c>
      <c r="I94" s="128"/>
    </row>
    <row r="95" spans="1:9">
      <c r="A95" s="114"/>
      <c r="B95" s="115"/>
      <c r="C95" s="116"/>
      <c r="D95" s="117"/>
      <c r="E95" s="118"/>
      <c r="F95" s="118"/>
      <c r="G95" s="118"/>
      <c r="H95" s="119" t="str">
        <f t="shared" si="18"/>
        <v/>
      </c>
      <c r="I95" s="129"/>
    </row>
    <row r="96" spans="1:9">
      <c r="A96" s="98" t="s">
        <v>87</v>
      </c>
      <c r="B96" s="98" t="s">
        <v>88</v>
      </c>
      <c r="C96" s="98" t="s">
        <v>89</v>
      </c>
      <c r="D96" s="98" t="s">
        <v>90</v>
      </c>
      <c r="E96" s="98" t="s">
        <v>91</v>
      </c>
      <c r="F96" s="98" t="s">
        <v>83</v>
      </c>
      <c r="G96" s="98" t="s">
        <v>92</v>
      </c>
      <c r="H96" s="98" t="s">
        <v>93</v>
      </c>
      <c r="I96" s="127" t="s">
        <v>94</v>
      </c>
    </row>
    <row r="97" spans="1:9">
      <c r="A97" s="99"/>
      <c r="B97" s="100"/>
      <c r="C97" s="101"/>
      <c r="D97" s="102"/>
      <c r="E97" s="99"/>
      <c r="F97" s="99"/>
      <c r="G97" s="99"/>
      <c r="H97" s="103" t="str">
        <f>IF(A97="","",((TIME(0,LEFT(TEXT(E97,1),FIND("min",TEXT(E97,1),1)-1),IF(IFERROR(FIND("sek",TEXT(E97,1),1),0)=0,0,MID(TEXT(E97,1),FIND("min",TEXT(E97,1),1)+5,(FIND("sek",TEXT(E97,1),1))-(FIND("min",TEXT(E97,1),1)+5)))))/(TIME(0,LEFT(TEXT(F97,1),FIND("min",TEXT(F97,1),1)-1),IF(IFERROR(FIND("sek",TEXT(F97,1),1),0)=0,0,MID(TEXT(F97,1),FIND("min",TEXT(F97,1),1)+5,(FIND("sek",TEXT(F97,1),1))-(FIND("min",TEXT(F97,1),1)+5)))))))</f>
        <v/>
      </c>
      <c r="I97" s="128"/>
    </row>
    <row r="98" spans="1:9">
      <c r="A98" s="104"/>
      <c r="B98" s="105"/>
      <c r="C98" s="106"/>
      <c r="D98" s="107"/>
      <c r="E98" s="104"/>
      <c r="F98" s="104"/>
      <c r="G98" s="104"/>
      <c r="H98" s="108" t="str">
        <f t="shared" ref="H98:H100" si="19">IF(A98="","",((TIME(0,LEFT(TEXT(E98,1),FIND("min",TEXT(E98,1),1)-1),IF(IFERROR(FIND("sek",TEXT(E98,1),1),0)=0,0,MID(TEXT(E98,1),FIND("min",TEXT(E98,1),1)+5,(FIND("sek",TEXT(E98,1),1))-(FIND("min",TEXT(E98,1),1)+5)))))/(TIME(0,LEFT(TEXT(F98,1),FIND("min",TEXT(F98,1),1)-1),IF(IFERROR(FIND("sek",TEXT(F98,1),1),0)=0,0,MID(TEXT(F98,1),FIND("min",TEXT(F98,1),1)+5,(FIND("sek",TEXT(F98,1),1))-(FIND("min",TEXT(F98,1),1)+5)))))))</f>
        <v/>
      </c>
      <c r="I98" s="128"/>
    </row>
    <row r="99" spans="1:9" ht="16" thickBot="1">
      <c r="A99" s="109"/>
      <c r="B99" s="110"/>
      <c r="C99" s="111"/>
      <c r="D99" s="112"/>
      <c r="E99" s="109"/>
      <c r="F99" s="109"/>
      <c r="G99" s="109"/>
      <c r="H99" s="113" t="str">
        <f t="shared" si="19"/>
        <v/>
      </c>
      <c r="I99" s="128"/>
    </row>
    <row r="100" spans="1:9">
      <c r="A100" s="114"/>
      <c r="B100" s="115"/>
      <c r="C100" s="116"/>
      <c r="D100" s="117"/>
      <c r="E100" s="118"/>
      <c r="F100" s="118"/>
      <c r="G100" s="118"/>
      <c r="H100" s="119" t="str">
        <f t="shared" si="19"/>
        <v/>
      </c>
      <c r="I100" s="129"/>
    </row>
    <row r="101" spans="1:9">
      <c r="A101" s="98" t="s">
        <v>87</v>
      </c>
      <c r="B101" s="98" t="s">
        <v>88</v>
      </c>
      <c r="C101" s="98" t="s">
        <v>89</v>
      </c>
      <c r="D101" s="98" t="s">
        <v>90</v>
      </c>
      <c r="E101" s="98" t="s">
        <v>91</v>
      </c>
      <c r="F101" s="98" t="s">
        <v>83</v>
      </c>
      <c r="G101" s="98" t="s">
        <v>92</v>
      </c>
      <c r="H101" s="98" t="s">
        <v>93</v>
      </c>
      <c r="I101" s="127" t="s">
        <v>94</v>
      </c>
    </row>
    <row r="102" spans="1:9">
      <c r="A102" s="99"/>
      <c r="B102" s="100"/>
      <c r="C102" s="101"/>
      <c r="D102" s="102"/>
      <c r="E102" s="99"/>
      <c r="F102" s="99"/>
      <c r="G102" s="99"/>
      <c r="H102" s="103" t="str">
        <f>IF(A102="","",((TIME(0,LEFT(TEXT(E102,1),FIND("min",TEXT(E102,1),1)-1),IF(IFERROR(FIND("sek",TEXT(E102,1),1),0)=0,0,MID(TEXT(E102,1),FIND("min",TEXT(E102,1),1)+5,(FIND("sek",TEXT(E102,1),1))-(FIND("min",TEXT(E102,1),1)+5)))))/(TIME(0,LEFT(TEXT(F102,1),FIND("min",TEXT(F102,1),1)-1),IF(IFERROR(FIND("sek",TEXT(F102,1),1),0)=0,0,MID(TEXT(F102,1),FIND("min",TEXT(F102,1),1)+5,(FIND("sek",TEXT(F102,1),1))-(FIND("min",TEXT(F102,1),1)+5)))))))</f>
        <v/>
      </c>
      <c r="I102" s="128"/>
    </row>
    <row r="103" spans="1:9">
      <c r="A103" s="104"/>
      <c r="B103" s="105"/>
      <c r="C103" s="106"/>
      <c r="D103" s="107"/>
      <c r="E103" s="104"/>
      <c r="F103" s="104"/>
      <c r="G103" s="104"/>
      <c r="H103" s="108" t="str">
        <f t="shared" ref="H103:H105" si="20">IF(A103="","",((TIME(0,LEFT(TEXT(E103,1),FIND("min",TEXT(E103,1),1)-1),IF(IFERROR(FIND("sek",TEXT(E103,1),1),0)=0,0,MID(TEXT(E103,1),FIND("min",TEXT(E103,1),1)+5,(FIND("sek",TEXT(E103,1),1))-(FIND("min",TEXT(E103,1),1)+5)))))/(TIME(0,LEFT(TEXT(F103,1),FIND("min",TEXT(F103,1),1)-1),IF(IFERROR(FIND("sek",TEXT(F103,1),1),0)=0,0,MID(TEXT(F103,1),FIND("min",TEXT(F103,1),1)+5,(FIND("sek",TEXT(F103,1),1))-(FIND("min",TEXT(F103,1),1)+5)))))))</f>
        <v/>
      </c>
      <c r="I103" s="128"/>
    </row>
    <row r="104" spans="1:9" ht="16" thickBot="1">
      <c r="A104" s="109"/>
      <c r="B104" s="110"/>
      <c r="C104" s="111"/>
      <c r="D104" s="112"/>
      <c r="E104" s="109"/>
      <c r="F104" s="109"/>
      <c r="G104" s="109"/>
      <c r="H104" s="113" t="str">
        <f t="shared" si="20"/>
        <v/>
      </c>
      <c r="I104" s="128"/>
    </row>
    <row r="105" spans="1:9">
      <c r="A105" s="114"/>
      <c r="B105" s="115"/>
      <c r="C105" s="116"/>
      <c r="D105" s="117"/>
      <c r="E105" s="118"/>
      <c r="F105" s="118"/>
      <c r="G105" s="118"/>
      <c r="H105" s="119" t="str">
        <f t="shared" si="20"/>
        <v/>
      </c>
      <c r="I105" s="129"/>
    </row>
    <row r="106" spans="1:9">
      <c r="A106" s="98" t="s">
        <v>87</v>
      </c>
      <c r="B106" s="98" t="s">
        <v>88</v>
      </c>
      <c r="C106" s="98" t="s">
        <v>89</v>
      </c>
      <c r="D106" s="98" t="s">
        <v>90</v>
      </c>
      <c r="E106" s="98" t="s">
        <v>91</v>
      </c>
      <c r="F106" s="98" t="s">
        <v>83</v>
      </c>
      <c r="G106" s="98" t="s">
        <v>92</v>
      </c>
      <c r="H106" s="98" t="s">
        <v>93</v>
      </c>
      <c r="I106" s="127" t="s">
        <v>94</v>
      </c>
    </row>
    <row r="107" spans="1:9">
      <c r="A107" s="99"/>
      <c r="B107" s="100"/>
      <c r="C107" s="101"/>
      <c r="D107" s="102"/>
      <c r="E107" s="99"/>
      <c r="F107" s="99"/>
      <c r="G107" s="99"/>
      <c r="H107" s="103" t="str">
        <f>IF(A107="","",((TIME(0,LEFT(TEXT(E107,1),FIND("min",TEXT(E107,1),1)-1),IF(IFERROR(FIND("sek",TEXT(E107,1),1),0)=0,0,MID(TEXT(E107,1),FIND("min",TEXT(E107,1),1)+5,(FIND("sek",TEXT(E107,1),1))-(FIND("min",TEXT(E107,1),1)+5)))))/(TIME(0,LEFT(TEXT(F107,1),FIND("min",TEXT(F107,1),1)-1),IF(IFERROR(FIND("sek",TEXT(F107,1),1),0)=0,0,MID(TEXT(F107,1),FIND("min",TEXT(F107,1),1)+5,(FIND("sek",TEXT(F107,1),1))-(FIND("min",TEXT(F107,1),1)+5)))))))</f>
        <v/>
      </c>
      <c r="I107" s="128"/>
    </row>
    <row r="108" spans="1:9">
      <c r="A108" s="104"/>
      <c r="B108" s="105"/>
      <c r="C108" s="106"/>
      <c r="D108" s="107"/>
      <c r="E108" s="104"/>
      <c r="F108" s="104"/>
      <c r="G108" s="104"/>
      <c r="H108" s="108" t="str">
        <f t="shared" ref="H108:H110" si="21">IF(A108="","",((TIME(0,LEFT(TEXT(E108,1),FIND("min",TEXT(E108,1),1)-1),IF(IFERROR(FIND("sek",TEXT(E108,1),1),0)=0,0,MID(TEXT(E108,1),FIND("min",TEXT(E108,1),1)+5,(FIND("sek",TEXT(E108,1),1))-(FIND("min",TEXT(E108,1),1)+5)))))/(TIME(0,LEFT(TEXT(F108,1),FIND("min",TEXT(F108,1),1)-1),IF(IFERROR(FIND("sek",TEXT(F108,1),1),0)=0,0,MID(TEXT(F108,1),FIND("min",TEXT(F108,1),1)+5,(FIND("sek",TEXT(F108,1),1))-(FIND("min",TEXT(F108,1),1)+5)))))))</f>
        <v/>
      </c>
      <c r="I108" s="128"/>
    </row>
    <row r="109" spans="1:9" ht="16" thickBot="1">
      <c r="A109" s="109"/>
      <c r="B109" s="110"/>
      <c r="C109" s="111"/>
      <c r="D109" s="112"/>
      <c r="E109" s="109"/>
      <c r="F109" s="109"/>
      <c r="G109" s="109"/>
      <c r="H109" s="113" t="str">
        <f t="shared" si="21"/>
        <v/>
      </c>
      <c r="I109" s="128"/>
    </row>
    <row r="110" spans="1:9">
      <c r="A110" s="114"/>
      <c r="B110" s="115"/>
      <c r="C110" s="116"/>
      <c r="D110" s="117"/>
      <c r="E110" s="118"/>
      <c r="F110" s="118"/>
      <c r="G110" s="118"/>
      <c r="H110" s="119" t="str">
        <f t="shared" si="21"/>
        <v/>
      </c>
      <c r="I110" s="129"/>
    </row>
    <row r="111" spans="1:9">
      <c r="A111" s="98" t="s">
        <v>87</v>
      </c>
      <c r="B111" s="98" t="s">
        <v>88</v>
      </c>
      <c r="C111" s="98" t="s">
        <v>89</v>
      </c>
      <c r="D111" s="98" t="s">
        <v>90</v>
      </c>
      <c r="E111" s="98" t="s">
        <v>91</v>
      </c>
      <c r="F111" s="98" t="s">
        <v>83</v>
      </c>
      <c r="G111" s="98" t="s">
        <v>92</v>
      </c>
      <c r="H111" s="98" t="s">
        <v>93</v>
      </c>
      <c r="I111" s="127" t="s">
        <v>94</v>
      </c>
    </row>
    <row r="112" spans="1:9">
      <c r="A112" s="99"/>
      <c r="B112" s="100"/>
      <c r="C112" s="101"/>
      <c r="D112" s="102"/>
      <c r="E112" s="99"/>
      <c r="F112" s="99"/>
      <c r="G112" s="99"/>
      <c r="H112" s="103" t="str">
        <f>IF(A112="","",((TIME(0,LEFT(TEXT(E112,1),FIND("min",TEXT(E112,1),1)-1),IF(IFERROR(FIND("sek",TEXT(E112,1),1),0)=0,0,MID(TEXT(E112,1),FIND("min",TEXT(E112,1),1)+5,(FIND("sek",TEXT(E112,1),1))-(FIND("min",TEXT(E112,1),1)+5)))))/(TIME(0,LEFT(TEXT(F112,1),FIND("min",TEXT(F112,1),1)-1),IF(IFERROR(FIND("sek",TEXT(F112,1),1),0)=0,0,MID(TEXT(F112,1),FIND("min",TEXT(F112,1),1)+5,(FIND("sek",TEXT(F112,1),1))-(FIND("min",TEXT(F112,1),1)+5)))))))</f>
        <v/>
      </c>
      <c r="I112" s="128"/>
    </row>
    <row r="113" spans="1:9">
      <c r="A113" s="104"/>
      <c r="B113" s="105"/>
      <c r="C113" s="106"/>
      <c r="D113" s="107"/>
      <c r="E113" s="104"/>
      <c r="F113" s="104"/>
      <c r="G113" s="104"/>
      <c r="H113" s="108" t="str">
        <f t="shared" ref="H113:H115" si="22">IF(A113="","",((TIME(0,LEFT(TEXT(E113,1),FIND("min",TEXT(E113,1),1)-1),IF(IFERROR(FIND("sek",TEXT(E113,1),1),0)=0,0,MID(TEXT(E113,1),FIND("min",TEXT(E113,1),1)+5,(FIND("sek",TEXT(E113,1),1))-(FIND("min",TEXT(E113,1),1)+5)))))/(TIME(0,LEFT(TEXT(F113,1),FIND("min",TEXT(F113,1),1)-1),IF(IFERROR(FIND("sek",TEXT(F113,1),1),0)=0,0,MID(TEXT(F113,1),FIND("min",TEXT(F113,1),1)+5,(FIND("sek",TEXT(F113,1),1))-(FIND("min",TEXT(F113,1),1)+5)))))))</f>
        <v/>
      </c>
      <c r="I113" s="128"/>
    </row>
    <row r="114" spans="1:9" ht="16" thickBot="1">
      <c r="A114" s="109"/>
      <c r="B114" s="110"/>
      <c r="C114" s="111"/>
      <c r="D114" s="112"/>
      <c r="E114" s="109"/>
      <c r="F114" s="109"/>
      <c r="G114" s="109"/>
      <c r="H114" s="113" t="str">
        <f t="shared" si="22"/>
        <v/>
      </c>
      <c r="I114" s="128"/>
    </row>
    <row r="115" spans="1:9">
      <c r="A115" s="114"/>
      <c r="B115" s="115"/>
      <c r="C115" s="116"/>
      <c r="D115" s="117"/>
      <c r="E115" s="118"/>
      <c r="F115" s="118"/>
      <c r="G115" s="118"/>
      <c r="H115" s="119" t="str">
        <f t="shared" si="22"/>
        <v/>
      </c>
      <c r="I115" s="129"/>
    </row>
    <row r="116" spans="1:9">
      <c r="A116" s="98" t="s">
        <v>87</v>
      </c>
      <c r="B116" s="98" t="s">
        <v>88</v>
      </c>
      <c r="C116" s="98" t="s">
        <v>89</v>
      </c>
      <c r="D116" s="98" t="s">
        <v>90</v>
      </c>
      <c r="E116" s="98" t="s">
        <v>91</v>
      </c>
      <c r="F116" s="98" t="s">
        <v>83</v>
      </c>
      <c r="G116" s="98" t="s">
        <v>92</v>
      </c>
      <c r="H116" s="98" t="s">
        <v>93</v>
      </c>
      <c r="I116" s="127" t="s">
        <v>94</v>
      </c>
    </row>
    <row r="117" spans="1:9">
      <c r="A117" s="99"/>
      <c r="B117" s="100"/>
      <c r="C117" s="101"/>
      <c r="D117" s="102"/>
      <c r="E117" s="99"/>
      <c r="F117" s="99"/>
      <c r="G117" s="99"/>
      <c r="H117" s="103" t="str">
        <f>IF(A117="","",((TIME(0,LEFT(TEXT(E117,1),FIND("min",TEXT(E117,1),1)-1),IF(IFERROR(FIND("sek",TEXT(E117,1),1),0)=0,0,MID(TEXT(E117,1),FIND("min",TEXT(E117,1),1)+5,(FIND("sek",TEXT(E117,1),1))-(FIND("min",TEXT(E117,1),1)+5)))))/(TIME(0,LEFT(TEXT(F117,1),FIND("min",TEXT(F117,1),1)-1),IF(IFERROR(FIND("sek",TEXT(F117,1),1),0)=0,0,MID(TEXT(F117,1),FIND("min",TEXT(F117,1),1)+5,(FIND("sek",TEXT(F117,1),1))-(FIND("min",TEXT(F117,1),1)+5)))))))</f>
        <v/>
      </c>
      <c r="I117" s="128"/>
    </row>
    <row r="118" spans="1:9">
      <c r="A118" s="104"/>
      <c r="B118" s="105"/>
      <c r="C118" s="106"/>
      <c r="D118" s="107"/>
      <c r="E118" s="104"/>
      <c r="F118" s="104"/>
      <c r="G118" s="104"/>
      <c r="H118" s="108" t="str">
        <f t="shared" ref="H118:H120" si="23">IF(A118="","",((TIME(0,LEFT(TEXT(E118,1),FIND("min",TEXT(E118,1),1)-1),IF(IFERROR(FIND("sek",TEXT(E118,1),1),0)=0,0,MID(TEXT(E118,1),FIND("min",TEXT(E118,1),1)+5,(FIND("sek",TEXT(E118,1),1))-(FIND("min",TEXT(E118,1),1)+5)))))/(TIME(0,LEFT(TEXT(F118,1),FIND("min",TEXT(F118,1),1)-1),IF(IFERROR(FIND("sek",TEXT(F118,1),1),0)=0,0,MID(TEXT(F118,1),FIND("min",TEXT(F118,1),1)+5,(FIND("sek",TEXT(F118,1),1))-(FIND("min",TEXT(F118,1),1)+5)))))))</f>
        <v/>
      </c>
      <c r="I118" s="128"/>
    </row>
    <row r="119" spans="1:9" ht="16" thickBot="1">
      <c r="A119" s="109"/>
      <c r="B119" s="110"/>
      <c r="C119" s="111"/>
      <c r="D119" s="112"/>
      <c r="E119" s="109"/>
      <c r="F119" s="109"/>
      <c r="G119" s="109"/>
      <c r="H119" s="113" t="str">
        <f t="shared" si="23"/>
        <v/>
      </c>
      <c r="I119" s="128"/>
    </row>
    <row r="120" spans="1:9">
      <c r="A120" s="114"/>
      <c r="B120" s="115"/>
      <c r="C120" s="116"/>
      <c r="D120" s="117"/>
      <c r="E120" s="118"/>
      <c r="F120" s="118"/>
      <c r="G120" s="118"/>
      <c r="H120" s="119" t="str">
        <f t="shared" si="23"/>
        <v/>
      </c>
      <c r="I120" s="129"/>
    </row>
    <row r="121" spans="1:9">
      <c r="A121" s="98" t="s">
        <v>87</v>
      </c>
      <c r="B121" s="98" t="s">
        <v>88</v>
      </c>
      <c r="C121" s="98" t="s">
        <v>89</v>
      </c>
      <c r="D121" s="98" t="s">
        <v>90</v>
      </c>
      <c r="E121" s="98" t="s">
        <v>91</v>
      </c>
      <c r="F121" s="98" t="s">
        <v>83</v>
      </c>
      <c r="G121" s="98" t="s">
        <v>92</v>
      </c>
      <c r="H121" s="98" t="s">
        <v>93</v>
      </c>
      <c r="I121" s="127" t="s">
        <v>94</v>
      </c>
    </row>
    <row r="122" spans="1:9">
      <c r="A122" s="99"/>
      <c r="B122" s="100"/>
      <c r="C122" s="101"/>
      <c r="D122" s="102"/>
      <c r="E122" s="99"/>
      <c r="F122" s="99"/>
      <c r="G122" s="99"/>
      <c r="H122" s="103" t="str">
        <f>IF(A122="","",((TIME(0,LEFT(TEXT(E122,1),FIND("min",TEXT(E122,1),1)-1),IF(IFERROR(FIND("sek",TEXT(E122,1),1),0)=0,0,MID(TEXT(E122,1),FIND("min",TEXT(E122,1),1)+5,(FIND("sek",TEXT(E122,1),1))-(FIND("min",TEXT(E122,1),1)+5)))))/(TIME(0,LEFT(TEXT(F122,1),FIND("min",TEXT(F122,1),1)-1),IF(IFERROR(FIND("sek",TEXT(F122,1),1),0)=0,0,MID(TEXT(F122,1),FIND("min",TEXT(F122,1),1)+5,(FIND("sek",TEXT(F122,1),1))-(FIND("min",TEXT(F122,1),1)+5)))))))</f>
        <v/>
      </c>
      <c r="I122" s="128"/>
    </row>
    <row r="123" spans="1:9">
      <c r="A123" s="104"/>
      <c r="B123" s="105"/>
      <c r="C123" s="106"/>
      <c r="D123" s="107"/>
      <c r="E123" s="104"/>
      <c r="F123" s="104"/>
      <c r="G123" s="104"/>
      <c r="H123" s="108" t="str">
        <f t="shared" ref="H123:H125" si="24">IF(A123="","",((TIME(0,LEFT(TEXT(E123,1),FIND("min",TEXT(E123,1),1)-1),IF(IFERROR(FIND("sek",TEXT(E123,1),1),0)=0,0,MID(TEXT(E123,1),FIND("min",TEXT(E123,1),1)+5,(FIND("sek",TEXT(E123,1),1))-(FIND("min",TEXT(E123,1),1)+5)))))/(TIME(0,LEFT(TEXT(F123,1),FIND("min",TEXT(F123,1),1)-1),IF(IFERROR(FIND("sek",TEXT(F123,1),1),0)=0,0,MID(TEXT(F123,1),FIND("min",TEXT(F123,1),1)+5,(FIND("sek",TEXT(F123,1),1))-(FIND("min",TEXT(F123,1),1)+5)))))))</f>
        <v/>
      </c>
      <c r="I123" s="128"/>
    </row>
    <row r="124" spans="1:9" ht="16" thickBot="1">
      <c r="A124" s="109"/>
      <c r="B124" s="110"/>
      <c r="C124" s="111"/>
      <c r="D124" s="112"/>
      <c r="E124" s="109"/>
      <c r="F124" s="109"/>
      <c r="G124" s="109"/>
      <c r="H124" s="113" t="str">
        <f t="shared" si="24"/>
        <v/>
      </c>
      <c r="I124" s="128"/>
    </row>
    <row r="125" spans="1:9">
      <c r="A125" s="114"/>
      <c r="B125" s="115"/>
      <c r="C125" s="116"/>
      <c r="D125" s="117"/>
      <c r="E125" s="118"/>
      <c r="F125" s="118"/>
      <c r="G125" s="118"/>
      <c r="H125" s="119" t="str">
        <f t="shared" si="24"/>
        <v/>
      </c>
      <c r="I125" s="129"/>
    </row>
    <row r="126" spans="1:9">
      <c r="A126" s="98" t="s">
        <v>87</v>
      </c>
      <c r="B126" s="98" t="s">
        <v>88</v>
      </c>
      <c r="C126" s="98" t="s">
        <v>89</v>
      </c>
      <c r="D126" s="98" t="s">
        <v>90</v>
      </c>
      <c r="E126" s="98" t="s">
        <v>91</v>
      </c>
      <c r="F126" s="98" t="s">
        <v>83</v>
      </c>
      <c r="G126" s="98" t="s">
        <v>92</v>
      </c>
      <c r="H126" s="98" t="s">
        <v>93</v>
      </c>
      <c r="I126" s="127" t="s">
        <v>94</v>
      </c>
    </row>
    <row r="127" spans="1:9">
      <c r="A127" s="99"/>
      <c r="B127" s="100"/>
      <c r="C127" s="101"/>
      <c r="D127" s="102"/>
      <c r="E127" s="99"/>
      <c r="F127" s="99"/>
      <c r="G127" s="99"/>
      <c r="H127" s="103" t="str">
        <f>IF(A127="","",((TIME(0,LEFT(TEXT(E127,1),FIND("min",TEXT(E127,1),1)-1),IF(IFERROR(FIND("sek",TEXT(E127,1),1),0)=0,0,MID(TEXT(E127,1),FIND("min",TEXT(E127,1),1)+5,(FIND("sek",TEXT(E127,1),1))-(FIND("min",TEXT(E127,1),1)+5)))))/(TIME(0,LEFT(TEXT(F127,1),FIND("min",TEXT(F127,1),1)-1),IF(IFERROR(FIND("sek",TEXT(F127,1),1),0)=0,0,MID(TEXT(F127,1),FIND("min",TEXT(F127,1),1)+5,(FIND("sek",TEXT(F127,1),1))-(FIND("min",TEXT(F127,1),1)+5)))))))</f>
        <v/>
      </c>
      <c r="I127" s="128"/>
    </row>
    <row r="128" spans="1:9">
      <c r="A128" s="104"/>
      <c r="B128" s="105"/>
      <c r="C128" s="106"/>
      <c r="D128" s="107"/>
      <c r="E128" s="104"/>
      <c r="F128" s="104"/>
      <c r="G128" s="104"/>
      <c r="H128" s="108" t="str">
        <f t="shared" ref="H128:H130" si="25">IF(A128="","",((TIME(0,LEFT(TEXT(E128,1),FIND("min",TEXT(E128,1),1)-1),IF(IFERROR(FIND("sek",TEXT(E128,1),1),0)=0,0,MID(TEXT(E128,1),FIND("min",TEXT(E128,1),1)+5,(FIND("sek",TEXT(E128,1),1))-(FIND("min",TEXT(E128,1),1)+5)))))/(TIME(0,LEFT(TEXT(F128,1),FIND("min",TEXT(F128,1),1)-1),IF(IFERROR(FIND("sek",TEXT(F128,1),1),0)=0,0,MID(TEXT(F128,1),FIND("min",TEXT(F128,1),1)+5,(FIND("sek",TEXT(F128,1),1))-(FIND("min",TEXT(F128,1),1)+5)))))))</f>
        <v/>
      </c>
      <c r="I128" s="128"/>
    </row>
    <row r="129" spans="1:9" ht="16" thickBot="1">
      <c r="A129" s="109"/>
      <c r="B129" s="110"/>
      <c r="C129" s="111"/>
      <c r="D129" s="112"/>
      <c r="E129" s="109"/>
      <c r="F129" s="109"/>
      <c r="G129" s="109"/>
      <c r="H129" s="113" t="str">
        <f t="shared" si="25"/>
        <v/>
      </c>
      <c r="I129" s="128"/>
    </row>
    <row r="130" spans="1:9">
      <c r="A130" s="114"/>
      <c r="B130" s="115"/>
      <c r="C130" s="116"/>
      <c r="D130" s="117"/>
      <c r="E130" s="118"/>
      <c r="F130" s="118"/>
      <c r="G130" s="118"/>
      <c r="H130" s="119" t="str">
        <f t="shared" si="25"/>
        <v/>
      </c>
      <c r="I130" s="129"/>
    </row>
    <row r="131" spans="1:9">
      <c r="A131" s="98" t="s">
        <v>87</v>
      </c>
      <c r="B131" s="98" t="s">
        <v>88</v>
      </c>
      <c r="C131" s="98" t="s">
        <v>89</v>
      </c>
      <c r="D131" s="98" t="s">
        <v>90</v>
      </c>
      <c r="E131" s="98" t="s">
        <v>91</v>
      </c>
      <c r="F131" s="98" t="s">
        <v>83</v>
      </c>
      <c r="G131" s="98" t="s">
        <v>92</v>
      </c>
      <c r="H131" s="98" t="s">
        <v>93</v>
      </c>
      <c r="I131" s="127" t="s">
        <v>94</v>
      </c>
    </row>
    <row r="132" spans="1:9">
      <c r="A132" s="99"/>
      <c r="B132" s="100"/>
      <c r="C132" s="101"/>
      <c r="D132" s="102"/>
      <c r="E132" s="99"/>
      <c r="F132" s="99"/>
      <c r="G132" s="99"/>
      <c r="H132" s="103" t="str">
        <f>IF(A132="","",((TIME(0,LEFT(TEXT(E132,1),FIND("min",TEXT(E132,1),1)-1),IF(IFERROR(FIND("sek",TEXT(E132,1),1),0)=0,0,MID(TEXT(E132,1),FIND("min",TEXT(E132,1),1)+5,(FIND("sek",TEXT(E132,1),1))-(FIND("min",TEXT(E132,1),1)+5)))))/(TIME(0,LEFT(TEXT(F132,1),FIND("min",TEXT(F132,1),1)-1),IF(IFERROR(FIND("sek",TEXT(F132,1),1),0)=0,0,MID(TEXT(F132,1),FIND("min",TEXT(F132,1),1)+5,(FIND("sek",TEXT(F132,1),1))-(FIND("min",TEXT(F132,1),1)+5)))))))</f>
        <v/>
      </c>
      <c r="I132" s="128"/>
    </row>
    <row r="133" spans="1:9">
      <c r="A133" s="104"/>
      <c r="B133" s="105"/>
      <c r="C133" s="106"/>
      <c r="D133" s="107"/>
      <c r="E133" s="104"/>
      <c r="F133" s="104"/>
      <c r="G133" s="104"/>
      <c r="H133" s="108" t="str">
        <f t="shared" ref="H133:H135" si="26">IF(A133="","",((TIME(0,LEFT(TEXT(E133,1),FIND("min",TEXT(E133,1),1)-1),IF(IFERROR(FIND("sek",TEXT(E133,1),1),0)=0,0,MID(TEXT(E133,1),FIND("min",TEXT(E133,1),1)+5,(FIND("sek",TEXT(E133,1),1))-(FIND("min",TEXT(E133,1),1)+5)))))/(TIME(0,LEFT(TEXT(F133,1),FIND("min",TEXT(F133,1),1)-1),IF(IFERROR(FIND("sek",TEXT(F133,1),1),0)=0,0,MID(TEXT(F133,1),FIND("min",TEXT(F133,1),1)+5,(FIND("sek",TEXT(F133,1),1))-(FIND("min",TEXT(F133,1),1)+5)))))))</f>
        <v/>
      </c>
      <c r="I133" s="128"/>
    </row>
    <row r="134" spans="1:9" ht="16" thickBot="1">
      <c r="A134" s="109"/>
      <c r="B134" s="110"/>
      <c r="C134" s="111"/>
      <c r="D134" s="112"/>
      <c r="E134" s="109"/>
      <c r="F134" s="109"/>
      <c r="G134" s="109"/>
      <c r="H134" s="113" t="str">
        <f t="shared" si="26"/>
        <v/>
      </c>
      <c r="I134" s="128"/>
    </row>
    <row r="135" spans="1:9">
      <c r="A135" s="114"/>
      <c r="B135" s="115"/>
      <c r="C135" s="116"/>
      <c r="D135" s="117"/>
      <c r="E135" s="118"/>
      <c r="F135" s="118"/>
      <c r="G135" s="118"/>
      <c r="H135" s="119" t="str">
        <f t="shared" si="26"/>
        <v/>
      </c>
      <c r="I135" s="129"/>
    </row>
    <row r="136" spans="1:9">
      <c r="A136" s="98" t="s">
        <v>87</v>
      </c>
      <c r="B136" s="98" t="s">
        <v>88</v>
      </c>
      <c r="C136" s="98" t="s">
        <v>89</v>
      </c>
      <c r="D136" s="98" t="s">
        <v>90</v>
      </c>
      <c r="E136" s="98" t="s">
        <v>91</v>
      </c>
      <c r="F136" s="98" t="s">
        <v>83</v>
      </c>
      <c r="G136" s="98" t="s">
        <v>92</v>
      </c>
      <c r="H136" s="98" t="s">
        <v>93</v>
      </c>
      <c r="I136" s="127" t="s">
        <v>94</v>
      </c>
    </row>
    <row r="137" spans="1:9">
      <c r="A137" s="99"/>
      <c r="B137" s="100"/>
      <c r="C137" s="101"/>
      <c r="D137" s="102"/>
      <c r="E137" s="99"/>
      <c r="F137" s="99"/>
      <c r="G137" s="99"/>
      <c r="H137" s="103" t="str">
        <f>IF(A137="","",((TIME(0,LEFT(TEXT(E137,1),FIND("min",TEXT(E137,1),1)-1),IF(IFERROR(FIND("sek",TEXT(E137,1),1),0)=0,0,MID(TEXT(E137,1),FIND("min",TEXT(E137,1),1)+5,(FIND("sek",TEXT(E137,1),1))-(FIND("min",TEXT(E137,1),1)+5)))))/(TIME(0,LEFT(TEXT(F137,1),FIND("min",TEXT(F137,1),1)-1),IF(IFERROR(FIND("sek",TEXT(F137,1),1),0)=0,0,MID(TEXT(F137,1),FIND("min",TEXT(F137,1),1)+5,(FIND("sek",TEXT(F137,1),1))-(FIND("min",TEXT(F137,1),1)+5)))))))</f>
        <v/>
      </c>
      <c r="I137" s="128"/>
    </row>
    <row r="138" spans="1:9">
      <c r="A138" s="104"/>
      <c r="B138" s="105"/>
      <c r="C138" s="106"/>
      <c r="D138" s="107"/>
      <c r="E138" s="104"/>
      <c r="F138" s="104"/>
      <c r="G138" s="104"/>
      <c r="H138" s="108" t="str">
        <f t="shared" ref="H138:H140" si="27">IF(A138="","",((TIME(0,LEFT(TEXT(E138,1),FIND("min",TEXT(E138,1),1)-1),IF(IFERROR(FIND("sek",TEXT(E138,1),1),0)=0,0,MID(TEXT(E138,1),FIND("min",TEXT(E138,1),1)+5,(FIND("sek",TEXT(E138,1),1))-(FIND("min",TEXT(E138,1),1)+5)))))/(TIME(0,LEFT(TEXT(F138,1),FIND("min",TEXT(F138,1),1)-1),IF(IFERROR(FIND("sek",TEXT(F138,1),1),0)=0,0,MID(TEXT(F138,1),FIND("min",TEXT(F138,1),1)+5,(FIND("sek",TEXT(F138,1),1))-(FIND("min",TEXT(F138,1),1)+5)))))))</f>
        <v/>
      </c>
      <c r="I138" s="128"/>
    </row>
    <row r="139" spans="1:9" ht="16" thickBot="1">
      <c r="A139" s="109"/>
      <c r="B139" s="110"/>
      <c r="C139" s="111"/>
      <c r="D139" s="112"/>
      <c r="E139" s="109"/>
      <c r="F139" s="109"/>
      <c r="G139" s="109"/>
      <c r="H139" s="113" t="str">
        <f t="shared" si="27"/>
        <v/>
      </c>
      <c r="I139" s="128"/>
    </row>
    <row r="140" spans="1:9">
      <c r="A140" s="114"/>
      <c r="B140" s="115"/>
      <c r="C140" s="116"/>
      <c r="D140" s="117"/>
      <c r="E140" s="118"/>
      <c r="F140" s="118"/>
      <c r="G140" s="118"/>
      <c r="H140" s="119" t="str">
        <f t="shared" si="27"/>
        <v/>
      </c>
      <c r="I140" s="129"/>
    </row>
    <row r="141" spans="1:9">
      <c r="A141" s="98" t="s">
        <v>87</v>
      </c>
      <c r="B141" s="98" t="s">
        <v>88</v>
      </c>
      <c r="C141" s="98" t="s">
        <v>89</v>
      </c>
      <c r="D141" s="98" t="s">
        <v>90</v>
      </c>
      <c r="E141" s="98" t="s">
        <v>91</v>
      </c>
      <c r="F141" s="98" t="s">
        <v>83</v>
      </c>
      <c r="G141" s="98" t="s">
        <v>92</v>
      </c>
      <c r="H141" s="98" t="s">
        <v>93</v>
      </c>
      <c r="I141" s="127" t="s">
        <v>94</v>
      </c>
    </row>
    <row r="142" spans="1:9">
      <c r="A142" s="99"/>
      <c r="B142" s="100"/>
      <c r="C142" s="101"/>
      <c r="D142" s="102"/>
      <c r="E142" s="99"/>
      <c r="F142" s="99"/>
      <c r="G142" s="99"/>
      <c r="H142" s="103" t="str">
        <f>IF(A142="","",((TIME(0,LEFT(TEXT(E142,1),FIND("min",TEXT(E142,1),1)-1),IF(IFERROR(FIND("sek",TEXT(E142,1),1),0)=0,0,MID(TEXT(E142,1),FIND("min",TEXT(E142,1),1)+5,(FIND("sek",TEXT(E142,1),1))-(FIND("min",TEXT(E142,1),1)+5)))))/(TIME(0,LEFT(TEXT(F142,1),FIND("min",TEXT(F142,1),1)-1),IF(IFERROR(FIND("sek",TEXT(F142,1),1),0)=0,0,MID(TEXT(F142,1),FIND("min",TEXT(F142,1),1)+5,(FIND("sek",TEXT(F142,1),1))-(FIND("min",TEXT(F142,1),1)+5)))))))</f>
        <v/>
      </c>
      <c r="I142" s="128"/>
    </row>
    <row r="143" spans="1:9">
      <c r="A143" s="104"/>
      <c r="B143" s="105"/>
      <c r="C143" s="106"/>
      <c r="D143" s="107"/>
      <c r="E143" s="104"/>
      <c r="F143" s="104"/>
      <c r="G143" s="104"/>
      <c r="H143" s="108" t="str">
        <f t="shared" ref="H143:H145" si="28">IF(A143="","",((TIME(0,LEFT(TEXT(E143,1),FIND("min",TEXT(E143,1),1)-1),IF(IFERROR(FIND("sek",TEXT(E143,1),1),0)=0,0,MID(TEXT(E143,1),FIND("min",TEXT(E143,1),1)+5,(FIND("sek",TEXT(E143,1),1))-(FIND("min",TEXT(E143,1),1)+5)))))/(TIME(0,LEFT(TEXT(F143,1),FIND("min",TEXT(F143,1),1)-1),IF(IFERROR(FIND("sek",TEXT(F143,1),1),0)=0,0,MID(TEXT(F143,1),FIND("min",TEXT(F143,1),1)+5,(FIND("sek",TEXT(F143,1),1))-(FIND("min",TEXT(F143,1),1)+5)))))))</f>
        <v/>
      </c>
      <c r="I143" s="128"/>
    </row>
    <row r="144" spans="1:9" ht="16" thickBot="1">
      <c r="A144" s="109"/>
      <c r="B144" s="110"/>
      <c r="C144" s="111"/>
      <c r="D144" s="112"/>
      <c r="E144" s="109"/>
      <c r="F144" s="109"/>
      <c r="G144" s="109"/>
      <c r="H144" s="113" t="str">
        <f t="shared" si="28"/>
        <v/>
      </c>
      <c r="I144" s="128"/>
    </row>
    <row r="145" spans="1:9">
      <c r="A145" s="114"/>
      <c r="B145" s="115"/>
      <c r="C145" s="116"/>
      <c r="D145" s="117"/>
      <c r="E145" s="118"/>
      <c r="F145" s="118"/>
      <c r="G145" s="118"/>
      <c r="H145" s="119" t="str">
        <f t="shared" si="28"/>
        <v/>
      </c>
      <c r="I145" s="129"/>
    </row>
    <row r="146" spans="1:9">
      <c r="A146" s="98" t="s">
        <v>87</v>
      </c>
      <c r="B146" s="98" t="s">
        <v>88</v>
      </c>
      <c r="C146" s="98" t="s">
        <v>89</v>
      </c>
      <c r="D146" s="98" t="s">
        <v>90</v>
      </c>
      <c r="E146" s="98" t="s">
        <v>91</v>
      </c>
      <c r="F146" s="98" t="s">
        <v>83</v>
      </c>
      <c r="G146" s="98" t="s">
        <v>92</v>
      </c>
      <c r="H146" s="98" t="s">
        <v>93</v>
      </c>
      <c r="I146" s="127" t="s">
        <v>94</v>
      </c>
    </row>
    <row r="147" spans="1:9">
      <c r="A147" s="99"/>
      <c r="B147" s="100"/>
      <c r="C147" s="101"/>
      <c r="D147" s="102"/>
      <c r="E147" s="99"/>
      <c r="F147" s="99"/>
      <c r="G147" s="99"/>
      <c r="H147" s="103" t="str">
        <f>IF(A147="","",((TIME(0,LEFT(TEXT(E147,1),FIND("min",TEXT(E147,1),1)-1),IF(IFERROR(FIND("sek",TEXT(E147,1),1),0)=0,0,MID(TEXT(E147,1),FIND("min",TEXT(E147,1),1)+5,(FIND("sek",TEXT(E147,1),1))-(FIND("min",TEXT(E147,1),1)+5)))))/(TIME(0,LEFT(TEXT(F147,1),FIND("min",TEXT(F147,1),1)-1),IF(IFERROR(FIND("sek",TEXT(F147,1),1),0)=0,0,MID(TEXT(F147,1),FIND("min",TEXT(F147,1),1)+5,(FIND("sek",TEXT(F147,1),1))-(FIND("min",TEXT(F147,1),1)+5)))))))</f>
        <v/>
      </c>
      <c r="I147" s="128"/>
    </row>
    <row r="148" spans="1:9">
      <c r="A148" s="104"/>
      <c r="B148" s="105"/>
      <c r="C148" s="106"/>
      <c r="D148" s="107"/>
      <c r="E148" s="104"/>
      <c r="F148" s="104"/>
      <c r="G148" s="104"/>
      <c r="H148" s="108" t="str">
        <f t="shared" ref="H148:H150" si="29">IF(A148="","",((TIME(0,LEFT(TEXT(E148,1),FIND("min",TEXT(E148,1),1)-1),IF(IFERROR(FIND("sek",TEXT(E148,1),1),0)=0,0,MID(TEXT(E148,1),FIND("min",TEXT(E148,1),1)+5,(FIND("sek",TEXT(E148,1),1))-(FIND("min",TEXT(E148,1),1)+5)))))/(TIME(0,LEFT(TEXT(F148,1),FIND("min",TEXT(F148,1),1)-1),IF(IFERROR(FIND("sek",TEXT(F148,1),1),0)=0,0,MID(TEXT(F148,1),FIND("min",TEXT(F148,1),1)+5,(FIND("sek",TEXT(F148,1),1))-(FIND("min",TEXT(F148,1),1)+5)))))))</f>
        <v/>
      </c>
      <c r="I148" s="128"/>
    </row>
    <row r="149" spans="1:9" ht="16" thickBot="1">
      <c r="A149" s="109"/>
      <c r="B149" s="110"/>
      <c r="C149" s="111"/>
      <c r="D149" s="112"/>
      <c r="E149" s="109"/>
      <c r="F149" s="109"/>
      <c r="G149" s="109"/>
      <c r="H149" s="113" t="str">
        <f t="shared" si="29"/>
        <v/>
      </c>
      <c r="I149" s="128"/>
    </row>
    <row r="150" spans="1:9">
      <c r="A150" s="114"/>
      <c r="B150" s="115"/>
      <c r="C150" s="116"/>
      <c r="D150" s="117"/>
      <c r="E150" s="118"/>
      <c r="F150" s="118"/>
      <c r="G150" s="118"/>
      <c r="H150" s="119" t="str">
        <f t="shared" si="29"/>
        <v/>
      </c>
      <c r="I150" s="129"/>
    </row>
  </sheetData>
  <mergeCells count="30">
    <mergeCell ref="I26:I30"/>
    <mergeCell ref="I1:I5"/>
    <mergeCell ref="I6:I10"/>
    <mergeCell ref="I11:I15"/>
    <mergeCell ref="I16:I20"/>
    <mergeCell ref="I21:I25"/>
    <mergeCell ref="I86:I90"/>
    <mergeCell ref="I31:I35"/>
    <mergeCell ref="I36:I40"/>
    <mergeCell ref="I41:I45"/>
    <mergeCell ref="I46:I50"/>
    <mergeCell ref="I51:I55"/>
    <mergeCell ref="I56:I60"/>
    <mergeCell ref="I61:I65"/>
    <mergeCell ref="I66:I70"/>
    <mergeCell ref="I71:I75"/>
    <mergeCell ref="I76:I80"/>
    <mergeCell ref="I81:I85"/>
    <mergeCell ref="I146:I150"/>
    <mergeCell ref="I91:I95"/>
    <mergeCell ref="I96:I100"/>
    <mergeCell ref="I101:I105"/>
    <mergeCell ref="I106:I110"/>
    <mergeCell ref="I111:I115"/>
    <mergeCell ref="I116:I120"/>
    <mergeCell ref="I121:I125"/>
    <mergeCell ref="I126:I130"/>
    <mergeCell ref="I131:I135"/>
    <mergeCell ref="I136:I140"/>
    <mergeCell ref="I141:I145"/>
  </mergeCells>
  <pageMargins left="0.7" right="0.7" top="0.75" bottom="0.75" header="0.3" footer="0.3"/>
  <pageSetup paperSize="9" orientation="portrait" horizontalDpi="0" verticalDpi="0"/>
  <headerFooter>
    <oddHeader>&amp;C&amp;"Calibri (Tekst)_x0000_YFed kursiv\&amp;14Elevprofilberegner ver 2</oddHeader>
    <oddFooter>&amp;L© Lis Pøhler&amp;Cwww.laesning.dk
&amp;R2017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3"/>
  <sheetViews>
    <sheetView topLeftCell="B30" workbookViewId="0">
      <selection activeCell="E43" sqref="E43:G43"/>
    </sheetView>
  </sheetViews>
  <sheetFormatPr baseColWidth="10" defaultColWidth="8.83203125" defaultRowHeight="15"/>
  <cols>
    <col min="2" max="2" width="15.83203125" bestFit="1" customWidth="1"/>
    <col min="3" max="3" width="16.5" bestFit="1" customWidth="1"/>
    <col min="4" max="4" width="14.5" bestFit="1" customWidth="1"/>
    <col min="5" max="5" width="16.1640625" customWidth="1"/>
    <col min="6" max="10" width="12.5" customWidth="1"/>
    <col min="11" max="11" width="9.1640625" customWidth="1"/>
    <col min="12" max="12" width="15.5" customWidth="1"/>
    <col min="13" max="13" width="10.1640625" customWidth="1"/>
    <col min="14" max="15" width="9.1640625" customWidth="1"/>
    <col min="16" max="16" width="3.5" customWidth="1"/>
    <col min="17" max="17" width="9.1640625" customWidth="1"/>
    <col min="18" max="18" width="3.5" customWidth="1"/>
    <col min="19" max="19" width="9.1640625" customWidth="1"/>
    <col min="20" max="20" width="3.5" customWidth="1"/>
    <col min="21" max="21" width="9.1640625" customWidth="1"/>
    <col min="22" max="22" width="3.5" customWidth="1"/>
    <col min="23" max="23" width="9.1640625" customWidth="1"/>
    <col min="24" max="24" width="3.5" customWidth="1"/>
    <col min="25" max="25" width="9.1640625" customWidth="1"/>
    <col min="26" max="26" width="3.5" customWidth="1"/>
    <col min="27" max="27" width="9.1640625" customWidth="1"/>
    <col min="28" max="28" width="3.5" customWidth="1"/>
    <col min="29" max="29" width="9.1640625" customWidth="1"/>
    <col min="30" max="30" width="3.5" customWidth="1"/>
  </cols>
  <sheetData>
    <row r="1" spans="1:30">
      <c r="A1" s="1" t="s">
        <v>0</v>
      </c>
      <c r="B1" s="2" t="s">
        <v>1</v>
      </c>
      <c r="C1" s="2" t="s">
        <v>2</v>
      </c>
      <c r="D1" s="2" t="s">
        <v>3</v>
      </c>
      <c r="F1" s="9" t="s">
        <v>18</v>
      </c>
      <c r="G1" s="10" t="s">
        <v>19</v>
      </c>
      <c r="H1" s="10" t="s">
        <v>20</v>
      </c>
      <c r="I1" s="11" t="s">
        <v>21</v>
      </c>
      <c r="J1" s="13" t="s">
        <v>16</v>
      </c>
      <c r="K1" s="2" t="s">
        <v>17</v>
      </c>
    </row>
    <row r="2" spans="1:30" ht="30">
      <c r="A2" s="1" t="s">
        <v>4</v>
      </c>
      <c r="B2" s="2" t="s">
        <v>5</v>
      </c>
      <c r="C2" s="2" t="s">
        <v>7</v>
      </c>
      <c r="D2" s="2" t="s">
        <v>6</v>
      </c>
      <c r="F2" s="12" t="s">
        <v>15</v>
      </c>
      <c r="G2" s="13" t="s">
        <v>15</v>
      </c>
      <c r="H2" s="13" t="s">
        <v>15</v>
      </c>
      <c r="I2" s="14" t="s">
        <v>15</v>
      </c>
      <c r="J2" s="13" t="s">
        <v>15</v>
      </c>
      <c r="K2" s="2" t="s">
        <v>14</v>
      </c>
      <c r="L2" s="18" t="s">
        <v>22</v>
      </c>
      <c r="M2" s="19" t="s">
        <v>23</v>
      </c>
      <c r="N2" s="20"/>
      <c r="O2" s="20" t="s">
        <v>24</v>
      </c>
      <c r="P2" s="20"/>
      <c r="Q2" s="20" t="s">
        <v>25</v>
      </c>
      <c r="R2" s="20"/>
      <c r="S2" s="20" t="s">
        <v>26</v>
      </c>
      <c r="T2" s="20"/>
      <c r="U2" s="20" t="s">
        <v>27</v>
      </c>
      <c r="V2" s="20"/>
      <c r="W2" s="20" t="s">
        <v>28</v>
      </c>
      <c r="X2" s="20"/>
      <c r="Y2" s="20" t="s">
        <v>29</v>
      </c>
      <c r="Z2" s="20"/>
      <c r="AA2" s="20" t="s">
        <v>30</v>
      </c>
      <c r="AB2" s="20"/>
      <c r="AC2" s="20" t="s">
        <v>31</v>
      </c>
    </row>
    <row r="3" spans="1:30">
      <c r="A3" s="37" t="str">
        <f>IF(Indtastning!A14="","",Indtastning!A14)</f>
        <v/>
      </c>
      <c r="B3" s="76">
        <f>IF(ISTEXT(Indtastning!B14),VALUE(Indtastning!B14),Indtastning!B14)</f>
        <v>0</v>
      </c>
      <c r="C3" s="76">
        <f>IF(ISTEXT(Indtastning!C14),VALUE(Indtastning!C14),Indtastning!C14)</f>
        <v>0</v>
      </c>
      <c r="D3" s="76">
        <f>IF(ISTEXT(Indtastning!D14),VALUE(Indtastning!D14),Indtastning!D14)</f>
        <v>0</v>
      </c>
      <c r="E3" s="70"/>
      <c r="F3" s="74">
        <f>IF(B3&lt;36,IF(C3&lt;36,1,0),0)</f>
        <v>1</v>
      </c>
      <c r="G3" s="77">
        <f>IF(B3&lt;36,IF(C3&gt;35,2,0),0)</f>
        <v>0</v>
      </c>
      <c r="H3" s="77">
        <f>IF(B3&gt;35,IF(C3&lt;36,3,0),0)</f>
        <v>0</v>
      </c>
      <c r="I3" s="75">
        <f>IF(B3&gt;35,IF(C3&gt;35,4,0),0)</f>
        <v>0</v>
      </c>
      <c r="J3" s="77">
        <f>SUM(F3:I3)*10</f>
        <v>10</v>
      </c>
      <c r="K3" s="70">
        <f>IF(D3&lt;36,1,2)</f>
        <v>1</v>
      </c>
      <c r="L3" s="70">
        <f>SUM(J3:K3)</f>
        <v>11</v>
      </c>
      <c r="M3" s="70">
        <f>IF(L3=11,1,IF(L3=12,2,(IF(L3=21,3,IF(L3=22,4,IF(L3=31,5,IF(L3=32,6,IF(L3=41,7,IF(L3=42,8,0)))))))))</f>
        <v>1</v>
      </c>
      <c r="O3" t="str">
        <f>IF($M3=1,$A3,"")</f>
        <v/>
      </c>
      <c r="P3" t="str">
        <f>IF(O3="","",CHAR(10))</f>
        <v/>
      </c>
      <c r="Q3" t="str">
        <f>IF($M3=2,$A3,"")</f>
        <v/>
      </c>
      <c r="R3" t="str">
        <f>IF(Q3="","",CHAR(10))</f>
        <v/>
      </c>
      <c r="S3" t="str">
        <f>IF($M3=3,$A3,"")</f>
        <v/>
      </c>
      <c r="T3" t="str">
        <f>IF(S3="","",CHAR(10))</f>
        <v/>
      </c>
      <c r="U3" t="str">
        <f>IF($M3=4,$A3,"")</f>
        <v/>
      </c>
      <c r="V3" t="str">
        <f>IF(U3="","",CHAR(10))</f>
        <v/>
      </c>
      <c r="W3" t="str">
        <f>IF($M3=5,$A3,"")</f>
        <v/>
      </c>
      <c r="X3" t="str">
        <f>IF(W3="","",CHAR(10))</f>
        <v/>
      </c>
      <c r="Y3" t="str">
        <f>IF($M3=6,$A3,"")</f>
        <v/>
      </c>
      <c r="Z3" t="str">
        <f>IF(Y3="","",CHAR(10))</f>
        <v/>
      </c>
      <c r="AA3" t="str">
        <f>IF($M3=7,$A3,"")</f>
        <v/>
      </c>
      <c r="AB3" t="str">
        <f>IF(AA3="","",CHAR(10))</f>
        <v/>
      </c>
      <c r="AC3" t="str">
        <f>IF($M3=8,$A3,"")</f>
        <v/>
      </c>
      <c r="AD3" t="str">
        <f>IF(AC3="","",CHAR(10))</f>
        <v/>
      </c>
    </row>
    <row r="4" spans="1:30">
      <c r="A4" s="37" t="str">
        <f>IF(Indtastning!A15="","",Indtastning!A15)</f>
        <v/>
      </c>
      <c r="B4" s="76">
        <f>IF(ISTEXT(Indtastning!B15),VALUE(Indtastning!B15),Indtastning!B15)</f>
        <v>0</v>
      </c>
      <c r="C4" s="76">
        <f>IF(ISTEXT(Indtastning!C15),VALUE(Indtastning!C15),Indtastning!C15)</f>
        <v>0</v>
      </c>
      <c r="D4" s="76">
        <f>IF(ISTEXT(Indtastning!D15),VALUE(Indtastning!D15),Indtastning!D15)</f>
        <v>0</v>
      </c>
      <c r="E4" s="70"/>
      <c r="F4" s="74">
        <f t="shared" ref="F4:F32" si="0">IF(B4&lt;36,IF(C4&lt;36,1,0),0)</f>
        <v>1</v>
      </c>
      <c r="G4" s="77">
        <f t="shared" ref="G4:G32" si="1">IF(B4&lt;36,IF(C4&gt;35,2,0),0)</f>
        <v>0</v>
      </c>
      <c r="H4" s="77">
        <f t="shared" ref="H4:H32" si="2">IF(B4&gt;35,IF(C4&lt;36,3,0),0)</f>
        <v>0</v>
      </c>
      <c r="I4" s="75">
        <f t="shared" ref="I4:I32" si="3">IF(B4&gt;35,IF(C4&gt;35,4,0),0)</f>
        <v>0</v>
      </c>
      <c r="J4" s="77">
        <f>SUM(F4:I4)*10</f>
        <v>10</v>
      </c>
      <c r="K4" s="70">
        <f t="shared" ref="K4:K32" si="4">IF(D4&lt;36,1,2)</f>
        <v>1</v>
      </c>
      <c r="L4" s="70">
        <f t="shared" ref="L4:L32" si="5">SUM(J4:K4)</f>
        <v>11</v>
      </c>
      <c r="M4" s="70">
        <f>IF(L4=11,1,IF(L4=12,2,(IF(L4=21,3,IF(L4=22,4,IF(L4=31,5,IF(L4=32,6,IF(L4=41,7,IF(L4=42,8,0)))))))))</f>
        <v>1</v>
      </c>
      <c r="O4" t="str">
        <f t="shared" ref="O4:O17" si="6">IF(M4=1,A4,"")</f>
        <v/>
      </c>
      <c r="P4" t="str">
        <f t="shared" ref="P4:R32" si="7">IF(O4="","",CHAR(10))</f>
        <v/>
      </c>
      <c r="Q4" t="str">
        <f t="shared" ref="Q4:Q32" si="8">IF($M4=2,$A4,"")</f>
        <v/>
      </c>
      <c r="R4" t="str">
        <f t="shared" si="7"/>
        <v/>
      </c>
      <c r="S4" t="str">
        <f t="shared" ref="S4:S32" si="9">IF($M4=3,$A4,"")</f>
        <v/>
      </c>
      <c r="T4" t="str">
        <f t="shared" ref="T4" si="10">IF(S4="","",CHAR(10))</f>
        <v/>
      </c>
      <c r="U4" t="str">
        <f t="shared" ref="U4:U32" si="11">IF($M4=4,$A4,"")</f>
        <v/>
      </c>
      <c r="V4" t="str">
        <f t="shared" ref="V4" si="12">IF(U4="","",CHAR(10))</f>
        <v/>
      </c>
      <c r="W4" t="str">
        <f t="shared" ref="W4:W32" si="13">IF($M4=5,$A4,"")</f>
        <v/>
      </c>
      <c r="X4" t="str">
        <f t="shared" ref="X4" si="14">IF(W4="","",CHAR(10))</f>
        <v/>
      </c>
      <c r="Y4" t="str">
        <f t="shared" ref="Y4:Y32" si="15">IF($M4=6,$A4,"")</f>
        <v/>
      </c>
      <c r="Z4" t="str">
        <f t="shared" ref="Z4" si="16">IF(Y4="","",CHAR(10))</f>
        <v/>
      </c>
      <c r="AA4" t="str">
        <f t="shared" ref="AA4:AA32" si="17">IF($M4=7,$A4,"")</f>
        <v/>
      </c>
      <c r="AB4" t="str">
        <f t="shared" ref="AB4" si="18">IF(AA4="","",CHAR(10))</f>
        <v/>
      </c>
      <c r="AC4" t="str">
        <f t="shared" ref="AC4:AC32" si="19">IF($M4=8,$A4,"")</f>
        <v/>
      </c>
      <c r="AD4" t="str">
        <f t="shared" ref="AD4" si="20">IF(AC4="","",CHAR(10))</f>
        <v/>
      </c>
    </row>
    <row r="5" spans="1:30" ht="15" customHeight="1">
      <c r="A5" s="37" t="str">
        <f>IF(Indtastning!A16="","",Indtastning!A16)</f>
        <v/>
      </c>
      <c r="B5" s="76">
        <f>IF(ISTEXT(Indtastning!B16),VALUE(Indtastning!B16),Indtastning!B16)</f>
        <v>0</v>
      </c>
      <c r="C5" s="76">
        <f>IF(ISTEXT(Indtastning!C16),VALUE(Indtastning!C16),Indtastning!C16)</f>
        <v>0</v>
      </c>
      <c r="D5" s="76">
        <f>IF(ISTEXT(Indtastning!D16),VALUE(Indtastning!D16),Indtastning!D16)</f>
        <v>0</v>
      </c>
      <c r="E5" s="70"/>
      <c r="F5" s="74">
        <f t="shared" si="0"/>
        <v>1</v>
      </c>
      <c r="G5" s="77">
        <f t="shared" si="1"/>
        <v>0</v>
      </c>
      <c r="H5" s="77">
        <f t="shared" si="2"/>
        <v>0</v>
      </c>
      <c r="I5" s="75">
        <f t="shared" si="3"/>
        <v>0</v>
      </c>
      <c r="J5" s="77">
        <f t="shared" ref="J5:J17" si="21">SUM(F5:I5)*10</f>
        <v>10</v>
      </c>
      <c r="K5" s="70">
        <f t="shared" si="4"/>
        <v>1</v>
      </c>
      <c r="L5" s="70">
        <f t="shared" si="5"/>
        <v>11</v>
      </c>
      <c r="M5" s="70">
        <f t="shared" ref="M5:M31" si="22">IF(L5=11,1,IF(L5=12,2,(IF(L5=21,3,IF(L5=22,4,IF(L5=31,5,IF(L5=32,6,IF(L5=41,7,IF(L5=42,8,0)))))))))</f>
        <v>1</v>
      </c>
      <c r="O5" t="str">
        <f t="shared" si="6"/>
        <v/>
      </c>
      <c r="P5" t="str">
        <f t="shared" si="7"/>
        <v/>
      </c>
      <c r="Q5" t="str">
        <f t="shared" si="8"/>
        <v/>
      </c>
      <c r="R5" t="str">
        <f t="shared" si="7"/>
        <v/>
      </c>
      <c r="S5" t="str">
        <f t="shared" si="9"/>
        <v/>
      </c>
      <c r="T5" t="str">
        <f t="shared" ref="T5" si="23">IF(S5="","",CHAR(10))</f>
        <v/>
      </c>
      <c r="U5" t="str">
        <f t="shared" si="11"/>
        <v/>
      </c>
      <c r="V5" t="str">
        <f t="shared" ref="V5" si="24">IF(U5="","",CHAR(10))</f>
        <v/>
      </c>
      <c r="W5" t="str">
        <f t="shared" si="13"/>
        <v/>
      </c>
      <c r="X5" t="str">
        <f t="shared" ref="X5" si="25">IF(W5="","",CHAR(10))</f>
        <v/>
      </c>
      <c r="Y5" t="str">
        <f t="shared" si="15"/>
        <v/>
      </c>
      <c r="Z5" t="str">
        <f t="shared" ref="Z5" si="26">IF(Y5="","",CHAR(10))</f>
        <v/>
      </c>
      <c r="AA5" t="str">
        <f t="shared" si="17"/>
        <v/>
      </c>
      <c r="AB5" t="str">
        <f t="shared" ref="AB5" si="27">IF(AA5="","",CHAR(10))</f>
        <v/>
      </c>
      <c r="AC5" t="str">
        <f t="shared" si="19"/>
        <v/>
      </c>
      <c r="AD5" t="str">
        <f t="shared" ref="AD5" si="28">IF(AC5="","",CHAR(10))</f>
        <v/>
      </c>
    </row>
    <row r="6" spans="1:30">
      <c r="A6" s="37" t="str">
        <f>IF(Indtastning!A17="","",Indtastning!A17)</f>
        <v/>
      </c>
      <c r="B6" s="76">
        <f>IF(ISTEXT(Indtastning!B17),VALUE(Indtastning!B17),Indtastning!B17)</f>
        <v>0</v>
      </c>
      <c r="C6" s="76">
        <f>IF(ISTEXT(Indtastning!C17),VALUE(Indtastning!C17),Indtastning!C17)</f>
        <v>0</v>
      </c>
      <c r="D6" s="76">
        <f>IF(ISTEXT(Indtastning!D17),VALUE(Indtastning!D17),Indtastning!D17)</f>
        <v>0</v>
      </c>
      <c r="E6" s="70"/>
      <c r="F6" s="74">
        <f t="shared" si="0"/>
        <v>1</v>
      </c>
      <c r="G6" s="77">
        <f t="shared" si="1"/>
        <v>0</v>
      </c>
      <c r="H6" s="77">
        <f t="shared" si="2"/>
        <v>0</v>
      </c>
      <c r="I6" s="75">
        <f t="shared" si="3"/>
        <v>0</v>
      </c>
      <c r="J6" s="77">
        <f t="shared" si="21"/>
        <v>10</v>
      </c>
      <c r="K6" s="70">
        <f t="shared" si="4"/>
        <v>1</v>
      </c>
      <c r="L6" s="70">
        <f t="shared" si="5"/>
        <v>11</v>
      </c>
      <c r="M6" s="70">
        <f t="shared" si="22"/>
        <v>1</v>
      </c>
      <c r="O6" t="str">
        <f t="shared" si="6"/>
        <v/>
      </c>
      <c r="P6" t="str">
        <f t="shared" si="7"/>
        <v/>
      </c>
      <c r="Q6" t="str">
        <f t="shared" si="8"/>
        <v/>
      </c>
      <c r="R6" t="str">
        <f t="shared" si="7"/>
        <v/>
      </c>
      <c r="S6" t="str">
        <f t="shared" si="9"/>
        <v/>
      </c>
      <c r="T6" t="str">
        <f t="shared" ref="T6" si="29">IF(S6="","",CHAR(10))</f>
        <v/>
      </c>
      <c r="U6" t="str">
        <f t="shared" si="11"/>
        <v/>
      </c>
      <c r="V6" t="str">
        <f t="shared" ref="V6" si="30">IF(U6="","",CHAR(10))</f>
        <v/>
      </c>
      <c r="W6" t="str">
        <f t="shared" si="13"/>
        <v/>
      </c>
      <c r="X6" t="str">
        <f t="shared" ref="X6" si="31">IF(W6="","",CHAR(10))</f>
        <v/>
      </c>
      <c r="Y6" t="str">
        <f t="shared" si="15"/>
        <v/>
      </c>
      <c r="Z6" t="str">
        <f t="shared" ref="Z6" si="32">IF(Y6="","",CHAR(10))</f>
        <v/>
      </c>
      <c r="AA6" t="str">
        <f t="shared" si="17"/>
        <v/>
      </c>
      <c r="AB6" t="str">
        <f t="shared" ref="AB6" si="33">IF(AA6="","",CHAR(10))</f>
        <v/>
      </c>
      <c r="AC6" t="str">
        <f t="shared" si="19"/>
        <v/>
      </c>
      <c r="AD6" t="str">
        <f t="shared" ref="AD6" si="34">IF(AC6="","",CHAR(10))</f>
        <v/>
      </c>
    </row>
    <row r="7" spans="1:30">
      <c r="A7" s="37" t="str">
        <f>IF(Indtastning!A18="","",Indtastning!A18)</f>
        <v/>
      </c>
      <c r="B7" s="76">
        <f>IF(ISTEXT(Indtastning!B18),VALUE(Indtastning!B18),Indtastning!B18)</f>
        <v>0</v>
      </c>
      <c r="C7" s="76">
        <f>IF(ISTEXT(Indtastning!C18),VALUE(Indtastning!C18),Indtastning!C18)</f>
        <v>0</v>
      </c>
      <c r="D7" s="76">
        <f>IF(ISTEXT(Indtastning!D18),VALUE(Indtastning!D18),Indtastning!D18)</f>
        <v>0</v>
      </c>
      <c r="E7" s="70"/>
      <c r="F7" s="74">
        <f t="shared" si="0"/>
        <v>1</v>
      </c>
      <c r="G7" s="77">
        <f t="shared" si="1"/>
        <v>0</v>
      </c>
      <c r="H7" s="77">
        <f t="shared" si="2"/>
        <v>0</v>
      </c>
      <c r="I7" s="75">
        <f t="shared" si="3"/>
        <v>0</v>
      </c>
      <c r="J7" s="77">
        <f t="shared" si="21"/>
        <v>10</v>
      </c>
      <c r="K7" s="70">
        <f t="shared" si="4"/>
        <v>1</v>
      </c>
      <c r="L7" s="70">
        <f t="shared" si="5"/>
        <v>11</v>
      </c>
      <c r="M7" s="70">
        <f t="shared" si="22"/>
        <v>1</v>
      </c>
      <c r="O7" t="str">
        <f t="shared" si="6"/>
        <v/>
      </c>
      <c r="P7" t="str">
        <f t="shared" si="7"/>
        <v/>
      </c>
      <c r="Q7" t="str">
        <f t="shared" si="8"/>
        <v/>
      </c>
      <c r="R7" t="str">
        <f t="shared" si="7"/>
        <v/>
      </c>
      <c r="S7" t="str">
        <f t="shared" si="9"/>
        <v/>
      </c>
      <c r="T7" t="str">
        <f t="shared" ref="T7" si="35">IF(S7="","",CHAR(10))</f>
        <v/>
      </c>
      <c r="U7" t="str">
        <f t="shared" si="11"/>
        <v/>
      </c>
      <c r="V7" t="str">
        <f t="shared" ref="V7" si="36">IF(U7="","",CHAR(10))</f>
        <v/>
      </c>
      <c r="W7" t="str">
        <f t="shared" si="13"/>
        <v/>
      </c>
      <c r="X7" t="str">
        <f t="shared" ref="X7" si="37">IF(W7="","",CHAR(10))</f>
        <v/>
      </c>
      <c r="Y7" t="str">
        <f t="shared" si="15"/>
        <v/>
      </c>
      <c r="Z7" t="str">
        <f t="shared" ref="Z7" si="38">IF(Y7="","",CHAR(10))</f>
        <v/>
      </c>
      <c r="AA7" t="str">
        <f t="shared" si="17"/>
        <v/>
      </c>
      <c r="AB7" t="str">
        <f t="shared" ref="AB7" si="39">IF(AA7="","",CHAR(10))</f>
        <v/>
      </c>
      <c r="AC7" t="str">
        <f t="shared" si="19"/>
        <v/>
      </c>
      <c r="AD7" t="str">
        <f t="shared" ref="AD7" si="40">IF(AC7="","",CHAR(10))</f>
        <v/>
      </c>
    </row>
    <row r="8" spans="1:30">
      <c r="A8" s="37" t="str">
        <f>IF(Indtastning!A19="","",Indtastning!A19)</f>
        <v/>
      </c>
      <c r="B8" s="76">
        <f>IF(ISTEXT(Indtastning!B19),VALUE(Indtastning!B19),Indtastning!B19)</f>
        <v>0</v>
      </c>
      <c r="C8" s="76">
        <f>IF(ISTEXT(Indtastning!C19),VALUE(Indtastning!C19),Indtastning!C19)</f>
        <v>0</v>
      </c>
      <c r="D8" s="76">
        <f>IF(ISTEXT(Indtastning!D19),VALUE(Indtastning!D19),Indtastning!D19)</f>
        <v>0</v>
      </c>
      <c r="E8" s="70"/>
      <c r="F8" s="74">
        <f t="shared" si="0"/>
        <v>1</v>
      </c>
      <c r="G8" s="77">
        <f t="shared" si="1"/>
        <v>0</v>
      </c>
      <c r="H8" s="77">
        <f t="shared" si="2"/>
        <v>0</v>
      </c>
      <c r="I8" s="75">
        <f t="shared" si="3"/>
        <v>0</v>
      </c>
      <c r="J8" s="77">
        <f t="shared" si="21"/>
        <v>10</v>
      </c>
      <c r="K8" s="70">
        <f t="shared" si="4"/>
        <v>1</v>
      </c>
      <c r="L8" s="70">
        <f t="shared" si="5"/>
        <v>11</v>
      </c>
      <c r="M8" s="70">
        <f t="shared" si="22"/>
        <v>1</v>
      </c>
      <c r="O8" t="str">
        <f t="shared" si="6"/>
        <v/>
      </c>
      <c r="P8" t="str">
        <f t="shared" si="7"/>
        <v/>
      </c>
      <c r="Q8" t="str">
        <f t="shared" si="8"/>
        <v/>
      </c>
      <c r="R8" t="str">
        <f t="shared" si="7"/>
        <v/>
      </c>
      <c r="S8" t="str">
        <f t="shared" si="9"/>
        <v/>
      </c>
      <c r="T8" t="str">
        <f t="shared" ref="T8" si="41">IF(S8="","",CHAR(10))</f>
        <v/>
      </c>
      <c r="U8" t="str">
        <f t="shared" si="11"/>
        <v/>
      </c>
      <c r="V8" t="str">
        <f t="shared" ref="V8" si="42">IF(U8="","",CHAR(10))</f>
        <v/>
      </c>
      <c r="W8" t="str">
        <f t="shared" si="13"/>
        <v/>
      </c>
      <c r="X8" t="str">
        <f t="shared" ref="X8" si="43">IF(W8="","",CHAR(10))</f>
        <v/>
      </c>
      <c r="Y8" t="str">
        <f t="shared" si="15"/>
        <v/>
      </c>
      <c r="Z8" t="str">
        <f t="shared" ref="Z8" si="44">IF(Y8="","",CHAR(10))</f>
        <v/>
      </c>
      <c r="AA8" t="str">
        <f t="shared" si="17"/>
        <v/>
      </c>
      <c r="AB8" t="str">
        <f t="shared" ref="AB8" si="45">IF(AA8="","",CHAR(10))</f>
        <v/>
      </c>
      <c r="AC8" t="str">
        <f t="shared" si="19"/>
        <v/>
      </c>
      <c r="AD8" t="str">
        <f t="shared" ref="AD8" si="46">IF(AC8="","",CHAR(10))</f>
        <v/>
      </c>
    </row>
    <row r="9" spans="1:30">
      <c r="A9" s="37" t="str">
        <f>IF(Indtastning!A20="","",Indtastning!A20)</f>
        <v/>
      </c>
      <c r="B9" s="76">
        <f>IF(ISTEXT(Indtastning!B20),VALUE(Indtastning!B20),Indtastning!B20)</f>
        <v>0</v>
      </c>
      <c r="C9" s="76">
        <f>IF(ISTEXT(Indtastning!C20),VALUE(Indtastning!C20),Indtastning!C20)</f>
        <v>0</v>
      </c>
      <c r="D9" s="76">
        <f>IF(ISTEXT(Indtastning!D20),VALUE(Indtastning!D20),Indtastning!D20)</f>
        <v>0</v>
      </c>
      <c r="E9" s="70"/>
      <c r="F9" s="74">
        <f t="shared" si="0"/>
        <v>1</v>
      </c>
      <c r="G9" s="77">
        <f t="shared" si="1"/>
        <v>0</v>
      </c>
      <c r="H9" s="77">
        <f t="shared" si="2"/>
        <v>0</v>
      </c>
      <c r="I9" s="75">
        <f t="shared" si="3"/>
        <v>0</v>
      </c>
      <c r="J9" s="77">
        <f t="shared" si="21"/>
        <v>10</v>
      </c>
      <c r="K9" s="70">
        <f t="shared" si="4"/>
        <v>1</v>
      </c>
      <c r="L9" s="70">
        <f t="shared" si="5"/>
        <v>11</v>
      </c>
      <c r="M9" s="70">
        <f t="shared" si="22"/>
        <v>1</v>
      </c>
      <c r="O9" t="str">
        <f t="shared" si="6"/>
        <v/>
      </c>
      <c r="P9" t="str">
        <f t="shared" si="7"/>
        <v/>
      </c>
      <c r="Q9" t="str">
        <f t="shared" si="8"/>
        <v/>
      </c>
      <c r="R9" t="str">
        <f t="shared" si="7"/>
        <v/>
      </c>
      <c r="S9" t="str">
        <f t="shared" si="9"/>
        <v/>
      </c>
      <c r="T9" t="str">
        <f t="shared" ref="T9" si="47">IF(S9="","",CHAR(10))</f>
        <v/>
      </c>
      <c r="U9" t="str">
        <f t="shared" si="11"/>
        <v/>
      </c>
      <c r="V9" t="str">
        <f t="shared" ref="V9" si="48">IF(U9="","",CHAR(10))</f>
        <v/>
      </c>
      <c r="W9" t="str">
        <f t="shared" si="13"/>
        <v/>
      </c>
      <c r="X9" t="str">
        <f t="shared" ref="X9" si="49">IF(W9="","",CHAR(10))</f>
        <v/>
      </c>
      <c r="Y9" t="str">
        <f t="shared" si="15"/>
        <v/>
      </c>
      <c r="Z9" t="str">
        <f t="shared" ref="Z9" si="50">IF(Y9="","",CHAR(10))</f>
        <v/>
      </c>
      <c r="AA9" t="str">
        <f t="shared" si="17"/>
        <v/>
      </c>
      <c r="AB9" t="str">
        <f t="shared" ref="AB9" si="51">IF(AA9="","",CHAR(10))</f>
        <v/>
      </c>
      <c r="AC9" t="str">
        <f t="shared" si="19"/>
        <v/>
      </c>
      <c r="AD9" t="str">
        <f t="shared" ref="AD9" si="52">IF(AC9="","",CHAR(10))</f>
        <v/>
      </c>
    </row>
    <row r="10" spans="1:30">
      <c r="A10" s="37" t="str">
        <f>IF(Indtastning!A21="","",Indtastning!A21)</f>
        <v/>
      </c>
      <c r="B10" s="76">
        <f>IF(ISTEXT(Indtastning!B21),VALUE(Indtastning!B21),Indtastning!B21)</f>
        <v>0</v>
      </c>
      <c r="C10" s="76">
        <f>IF(ISTEXT(Indtastning!C21),VALUE(Indtastning!C21),Indtastning!C21)</f>
        <v>0</v>
      </c>
      <c r="D10" s="76">
        <f>IF(ISTEXT(Indtastning!D21),VALUE(Indtastning!D21),Indtastning!D21)</f>
        <v>0</v>
      </c>
      <c r="E10" s="70"/>
      <c r="F10" s="74">
        <f t="shared" si="0"/>
        <v>1</v>
      </c>
      <c r="G10" s="77">
        <f t="shared" si="1"/>
        <v>0</v>
      </c>
      <c r="H10" s="77">
        <f t="shared" si="2"/>
        <v>0</v>
      </c>
      <c r="I10" s="75">
        <f t="shared" si="3"/>
        <v>0</v>
      </c>
      <c r="J10" s="77">
        <f t="shared" si="21"/>
        <v>10</v>
      </c>
      <c r="K10" s="70">
        <f t="shared" si="4"/>
        <v>1</v>
      </c>
      <c r="L10" s="70">
        <f t="shared" si="5"/>
        <v>11</v>
      </c>
      <c r="M10" s="70">
        <f t="shared" si="22"/>
        <v>1</v>
      </c>
      <c r="O10" t="str">
        <f t="shared" si="6"/>
        <v/>
      </c>
      <c r="P10" t="str">
        <f t="shared" si="7"/>
        <v/>
      </c>
      <c r="Q10" t="str">
        <f t="shared" si="8"/>
        <v/>
      </c>
      <c r="R10" t="str">
        <f t="shared" si="7"/>
        <v/>
      </c>
      <c r="S10" t="str">
        <f t="shared" si="9"/>
        <v/>
      </c>
      <c r="T10" t="str">
        <f t="shared" ref="T10" si="53">IF(S10="","",CHAR(10))</f>
        <v/>
      </c>
      <c r="U10" t="str">
        <f t="shared" si="11"/>
        <v/>
      </c>
      <c r="V10" t="str">
        <f t="shared" ref="V10" si="54">IF(U10="","",CHAR(10))</f>
        <v/>
      </c>
      <c r="W10" t="str">
        <f t="shared" si="13"/>
        <v/>
      </c>
      <c r="X10" t="str">
        <f t="shared" ref="X10" si="55">IF(W10="","",CHAR(10))</f>
        <v/>
      </c>
      <c r="Y10" t="str">
        <f t="shared" si="15"/>
        <v/>
      </c>
      <c r="Z10" t="str">
        <f t="shared" ref="Z10" si="56">IF(Y10="","",CHAR(10))</f>
        <v/>
      </c>
      <c r="AA10" t="str">
        <f t="shared" si="17"/>
        <v/>
      </c>
      <c r="AB10" t="str">
        <f t="shared" ref="AB10" si="57">IF(AA10="","",CHAR(10))</f>
        <v/>
      </c>
      <c r="AC10" t="str">
        <f t="shared" si="19"/>
        <v/>
      </c>
      <c r="AD10" t="str">
        <f t="shared" ref="AD10" si="58">IF(AC10="","",CHAR(10))</f>
        <v/>
      </c>
    </row>
    <row r="11" spans="1:30">
      <c r="A11" s="37" t="str">
        <f>IF(Indtastning!A22="","",Indtastning!A22)</f>
        <v/>
      </c>
      <c r="B11" s="76">
        <f>IF(ISTEXT(Indtastning!B22),VALUE(Indtastning!B22),Indtastning!B22)</f>
        <v>0</v>
      </c>
      <c r="C11" s="76">
        <f>IF(ISTEXT(Indtastning!C22),VALUE(Indtastning!C22),Indtastning!C22)</f>
        <v>0</v>
      </c>
      <c r="D11" s="76">
        <f>IF(ISTEXT(Indtastning!D22),VALUE(Indtastning!D22),Indtastning!D22)</f>
        <v>0</v>
      </c>
      <c r="E11" s="70"/>
      <c r="F11" s="74">
        <f t="shared" si="0"/>
        <v>1</v>
      </c>
      <c r="G11" s="77">
        <f t="shared" si="1"/>
        <v>0</v>
      </c>
      <c r="H11" s="77">
        <f t="shared" si="2"/>
        <v>0</v>
      </c>
      <c r="I11" s="75">
        <f t="shared" si="3"/>
        <v>0</v>
      </c>
      <c r="J11" s="77">
        <f t="shared" si="21"/>
        <v>10</v>
      </c>
      <c r="K11" s="70">
        <f t="shared" si="4"/>
        <v>1</v>
      </c>
      <c r="L11" s="70">
        <f t="shared" si="5"/>
        <v>11</v>
      </c>
      <c r="M11" s="70">
        <f t="shared" si="22"/>
        <v>1</v>
      </c>
      <c r="O11" t="str">
        <f t="shared" si="6"/>
        <v/>
      </c>
      <c r="P11" t="str">
        <f t="shared" si="7"/>
        <v/>
      </c>
      <c r="Q11" t="str">
        <f t="shared" si="8"/>
        <v/>
      </c>
      <c r="R11" t="str">
        <f t="shared" si="7"/>
        <v/>
      </c>
      <c r="S11" t="str">
        <f t="shared" si="9"/>
        <v/>
      </c>
      <c r="T11" t="str">
        <f t="shared" ref="T11" si="59">IF(S11="","",CHAR(10))</f>
        <v/>
      </c>
      <c r="U11" t="str">
        <f t="shared" si="11"/>
        <v/>
      </c>
      <c r="V11" t="str">
        <f t="shared" ref="V11" si="60">IF(U11="","",CHAR(10))</f>
        <v/>
      </c>
      <c r="W11" t="str">
        <f t="shared" si="13"/>
        <v/>
      </c>
      <c r="X11" t="str">
        <f t="shared" ref="X11" si="61">IF(W11="","",CHAR(10))</f>
        <v/>
      </c>
      <c r="Y11" t="str">
        <f t="shared" si="15"/>
        <v/>
      </c>
      <c r="Z11" t="str">
        <f t="shared" ref="Z11" si="62">IF(Y11="","",CHAR(10))</f>
        <v/>
      </c>
      <c r="AA11" t="str">
        <f t="shared" si="17"/>
        <v/>
      </c>
      <c r="AB11" t="str">
        <f t="shared" ref="AB11" si="63">IF(AA11="","",CHAR(10))</f>
        <v/>
      </c>
      <c r="AC11" t="str">
        <f t="shared" si="19"/>
        <v/>
      </c>
      <c r="AD11" t="str">
        <f t="shared" ref="AD11" si="64">IF(AC11="","",CHAR(10))</f>
        <v/>
      </c>
    </row>
    <row r="12" spans="1:30">
      <c r="A12" s="37" t="str">
        <f>IF(Indtastning!A23="","",Indtastning!A23)</f>
        <v/>
      </c>
      <c r="B12" s="76">
        <f>IF(ISTEXT(Indtastning!B23),VALUE(Indtastning!B23),Indtastning!B23)</f>
        <v>0</v>
      </c>
      <c r="C12" s="76">
        <f>IF(ISTEXT(Indtastning!C23),VALUE(Indtastning!C23),Indtastning!C23)</f>
        <v>0</v>
      </c>
      <c r="D12" s="76">
        <f>IF(ISTEXT(Indtastning!D23),VALUE(Indtastning!D23),Indtastning!D23)</f>
        <v>0</v>
      </c>
      <c r="E12" s="70"/>
      <c r="F12" s="74">
        <f t="shared" si="0"/>
        <v>1</v>
      </c>
      <c r="G12" s="77">
        <f t="shared" si="1"/>
        <v>0</v>
      </c>
      <c r="H12" s="77">
        <f t="shared" si="2"/>
        <v>0</v>
      </c>
      <c r="I12" s="75">
        <f t="shared" si="3"/>
        <v>0</v>
      </c>
      <c r="J12" s="77">
        <f t="shared" si="21"/>
        <v>10</v>
      </c>
      <c r="K12" s="70">
        <f t="shared" si="4"/>
        <v>1</v>
      </c>
      <c r="L12" s="70">
        <f t="shared" si="5"/>
        <v>11</v>
      </c>
      <c r="M12" s="70">
        <f t="shared" si="22"/>
        <v>1</v>
      </c>
      <c r="O12" t="str">
        <f t="shared" si="6"/>
        <v/>
      </c>
      <c r="P12" t="str">
        <f t="shared" si="7"/>
        <v/>
      </c>
      <c r="Q12" t="str">
        <f t="shared" si="8"/>
        <v/>
      </c>
      <c r="R12" t="str">
        <f t="shared" si="7"/>
        <v/>
      </c>
      <c r="S12" t="str">
        <f t="shared" si="9"/>
        <v/>
      </c>
      <c r="T12" t="str">
        <f t="shared" ref="T12" si="65">IF(S12="","",CHAR(10))</f>
        <v/>
      </c>
      <c r="U12" t="str">
        <f t="shared" si="11"/>
        <v/>
      </c>
      <c r="V12" t="str">
        <f t="shared" ref="V12" si="66">IF(U12="","",CHAR(10))</f>
        <v/>
      </c>
      <c r="W12" t="str">
        <f t="shared" si="13"/>
        <v/>
      </c>
      <c r="X12" t="str">
        <f t="shared" ref="X12" si="67">IF(W12="","",CHAR(10))</f>
        <v/>
      </c>
      <c r="Y12" t="str">
        <f t="shared" si="15"/>
        <v/>
      </c>
      <c r="Z12" t="str">
        <f t="shared" ref="Z12" si="68">IF(Y12="","",CHAR(10))</f>
        <v/>
      </c>
      <c r="AA12" t="str">
        <f t="shared" si="17"/>
        <v/>
      </c>
      <c r="AB12" t="str">
        <f t="shared" ref="AB12" si="69">IF(AA12="","",CHAR(10))</f>
        <v/>
      </c>
      <c r="AC12" t="str">
        <f t="shared" si="19"/>
        <v/>
      </c>
      <c r="AD12" t="str">
        <f t="shared" ref="AD12" si="70">IF(AC12="","",CHAR(10))</f>
        <v/>
      </c>
    </row>
    <row r="13" spans="1:30" ht="15" customHeight="1">
      <c r="A13" s="37" t="str">
        <f>IF(Indtastning!A24="","",Indtastning!A24)</f>
        <v/>
      </c>
      <c r="B13" s="76">
        <f>IF(ISTEXT(Indtastning!B24),VALUE(Indtastning!B24),Indtastning!B24)</f>
        <v>0</v>
      </c>
      <c r="C13" s="76">
        <f>IF(ISTEXT(Indtastning!C24),VALUE(Indtastning!C24),Indtastning!C24)</f>
        <v>0</v>
      </c>
      <c r="D13" s="76">
        <f>IF(ISTEXT(Indtastning!D24),VALUE(Indtastning!D24),Indtastning!D24)</f>
        <v>0</v>
      </c>
      <c r="E13" s="70"/>
      <c r="F13" s="74">
        <f t="shared" si="0"/>
        <v>1</v>
      </c>
      <c r="G13" s="77">
        <f t="shared" si="1"/>
        <v>0</v>
      </c>
      <c r="H13" s="77">
        <f t="shared" si="2"/>
        <v>0</v>
      </c>
      <c r="I13" s="75">
        <f t="shared" si="3"/>
        <v>0</v>
      </c>
      <c r="J13" s="77">
        <f t="shared" si="21"/>
        <v>10</v>
      </c>
      <c r="K13" s="70">
        <f t="shared" si="4"/>
        <v>1</v>
      </c>
      <c r="L13" s="70">
        <f t="shared" si="5"/>
        <v>11</v>
      </c>
      <c r="M13" s="70">
        <f t="shared" si="22"/>
        <v>1</v>
      </c>
      <c r="O13" t="str">
        <f t="shared" si="6"/>
        <v/>
      </c>
      <c r="P13" t="str">
        <f t="shared" si="7"/>
        <v/>
      </c>
      <c r="Q13" t="str">
        <f t="shared" si="8"/>
        <v/>
      </c>
      <c r="R13" t="str">
        <f t="shared" si="7"/>
        <v/>
      </c>
      <c r="S13" t="str">
        <f t="shared" si="9"/>
        <v/>
      </c>
      <c r="T13" t="str">
        <f t="shared" ref="T13" si="71">IF(S13="","",CHAR(10))</f>
        <v/>
      </c>
      <c r="U13" t="str">
        <f t="shared" si="11"/>
        <v/>
      </c>
      <c r="V13" t="str">
        <f t="shared" ref="V13" si="72">IF(U13="","",CHAR(10))</f>
        <v/>
      </c>
      <c r="W13" t="str">
        <f t="shared" si="13"/>
        <v/>
      </c>
      <c r="X13" t="str">
        <f t="shared" ref="X13" si="73">IF(W13="","",CHAR(10))</f>
        <v/>
      </c>
      <c r="Y13" t="str">
        <f t="shared" si="15"/>
        <v/>
      </c>
      <c r="Z13" t="str">
        <f t="shared" ref="Z13" si="74">IF(Y13="","",CHAR(10))</f>
        <v/>
      </c>
      <c r="AA13" t="str">
        <f t="shared" si="17"/>
        <v/>
      </c>
      <c r="AB13" t="str">
        <f t="shared" ref="AB13" si="75">IF(AA13="","",CHAR(10))</f>
        <v/>
      </c>
      <c r="AC13" t="str">
        <f t="shared" si="19"/>
        <v/>
      </c>
      <c r="AD13" t="str">
        <f t="shared" ref="AD13" si="76">IF(AC13="","",CHAR(10))</f>
        <v/>
      </c>
    </row>
    <row r="14" spans="1:30">
      <c r="A14" s="37" t="str">
        <f>IF(Indtastning!A25="","",Indtastning!A25)</f>
        <v/>
      </c>
      <c r="B14" s="76">
        <f>IF(ISTEXT(Indtastning!B25),VALUE(Indtastning!B25),Indtastning!B25)</f>
        <v>0</v>
      </c>
      <c r="C14" s="76">
        <f>IF(ISTEXT(Indtastning!C25),VALUE(Indtastning!C25),Indtastning!C25)</f>
        <v>0</v>
      </c>
      <c r="D14" s="76">
        <f>IF(ISTEXT(Indtastning!D25),VALUE(Indtastning!D25),Indtastning!D25)</f>
        <v>0</v>
      </c>
      <c r="E14" s="70"/>
      <c r="F14" s="74">
        <f t="shared" si="0"/>
        <v>1</v>
      </c>
      <c r="G14" s="77">
        <f t="shared" si="1"/>
        <v>0</v>
      </c>
      <c r="H14" s="77">
        <f t="shared" si="2"/>
        <v>0</v>
      </c>
      <c r="I14" s="75">
        <f t="shared" si="3"/>
        <v>0</v>
      </c>
      <c r="J14" s="77">
        <f t="shared" si="21"/>
        <v>10</v>
      </c>
      <c r="K14" s="70">
        <f t="shared" si="4"/>
        <v>1</v>
      </c>
      <c r="L14" s="70">
        <f t="shared" si="5"/>
        <v>11</v>
      </c>
      <c r="M14" s="70">
        <f t="shared" si="22"/>
        <v>1</v>
      </c>
      <c r="O14" t="str">
        <f t="shared" si="6"/>
        <v/>
      </c>
      <c r="P14" t="str">
        <f t="shared" si="7"/>
        <v/>
      </c>
      <c r="Q14" t="str">
        <f t="shared" si="8"/>
        <v/>
      </c>
      <c r="R14" t="str">
        <f t="shared" si="7"/>
        <v/>
      </c>
      <c r="S14" t="str">
        <f t="shared" si="9"/>
        <v/>
      </c>
      <c r="T14" t="str">
        <f t="shared" ref="T14" si="77">IF(S14="","",CHAR(10))</f>
        <v/>
      </c>
      <c r="U14" t="str">
        <f t="shared" si="11"/>
        <v/>
      </c>
      <c r="V14" t="str">
        <f t="shared" ref="V14" si="78">IF(U14="","",CHAR(10))</f>
        <v/>
      </c>
      <c r="W14" t="str">
        <f t="shared" si="13"/>
        <v/>
      </c>
      <c r="X14" t="str">
        <f t="shared" ref="X14" si="79">IF(W14="","",CHAR(10))</f>
        <v/>
      </c>
      <c r="Y14" t="str">
        <f t="shared" si="15"/>
        <v/>
      </c>
      <c r="Z14" t="str">
        <f t="shared" ref="Z14" si="80">IF(Y14="","",CHAR(10))</f>
        <v/>
      </c>
      <c r="AA14" t="str">
        <f t="shared" si="17"/>
        <v/>
      </c>
      <c r="AB14" t="str">
        <f t="shared" ref="AB14" si="81">IF(AA14="","",CHAR(10))</f>
        <v/>
      </c>
      <c r="AC14" t="str">
        <f t="shared" si="19"/>
        <v/>
      </c>
      <c r="AD14" t="str">
        <f t="shared" ref="AD14" si="82">IF(AC14="","",CHAR(10))</f>
        <v/>
      </c>
    </row>
    <row r="15" spans="1:30">
      <c r="A15" s="37" t="str">
        <f>IF(Indtastning!A26="","",Indtastning!A26)</f>
        <v/>
      </c>
      <c r="B15" s="76">
        <f>IF(ISTEXT(Indtastning!B26),VALUE(Indtastning!B26),Indtastning!B26)</f>
        <v>0</v>
      </c>
      <c r="C15" s="76">
        <f>IF(ISTEXT(Indtastning!C26),VALUE(Indtastning!C26),Indtastning!C26)</f>
        <v>0</v>
      </c>
      <c r="D15" s="76">
        <f>IF(ISTEXT(Indtastning!D26),VALUE(Indtastning!D26),Indtastning!D26)</f>
        <v>0</v>
      </c>
      <c r="E15" s="70"/>
      <c r="F15" s="74">
        <f t="shared" si="0"/>
        <v>1</v>
      </c>
      <c r="G15" s="77">
        <f t="shared" si="1"/>
        <v>0</v>
      </c>
      <c r="H15" s="77">
        <f t="shared" si="2"/>
        <v>0</v>
      </c>
      <c r="I15" s="75">
        <f t="shared" si="3"/>
        <v>0</v>
      </c>
      <c r="J15" s="77">
        <f t="shared" si="21"/>
        <v>10</v>
      </c>
      <c r="K15" s="70">
        <f t="shared" si="4"/>
        <v>1</v>
      </c>
      <c r="L15" s="70">
        <f t="shared" si="5"/>
        <v>11</v>
      </c>
      <c r="M15" s="70">
        <f t="shared" si="22"/>
        <v>1</v>
      </c>
      <c r="O15" t="str">
        <f t="shared" si="6"/>
        <v/>
      </c>
      <c r="P15" t="str">
        <f t="shared" si="7"/>
        <v/>
      </c>
      <c r="Q15" t="str">
        <f t="shared" si="8"/>
        <v/>
      </c>
      <c r="R15" t="str">
        <f t="shared" si="7"/>
        <v/>
      </c>
      <c r="S15" t="str">
        <f t="shared" si="9"/>
        <v/>
      </c>
      <c r="T15" t="str">
        <f t="shared" ref="T15" si="83">IF(S15="","",CHAR(10))</f>
        <v/>
      </c>
      <c r="U15" t="str">
        <f t="shared" si="11"/>
        <v/>
      </c>
      <c r="V15" t="str">
        <f t="shared" ref="V15" si="84">IF(U15="","",CHAR(10))</f>
        <v/>
      </c>
      <c r="W15" t="str">
        <f t="shared" si="13"/>
        <v/>
      </c>
      <c r="X15" t="str">
        <f t="shared" ref="X15" si="85">IF(W15="","",CHAR(10))</f>
        <v/>
      </c>
      <c r="Y15" t="str">
        <f t="shared" si="15"/>
        <v/>
      </c>
      <c r="Z15" t="str">
        <f t="shared" ref="Z15" si="86">IF(Y15="","",CHAR(10))</f>
        <v/>
      </c>
      <c r="AA15" t="str">
        <f t="shared" si="17"/>
        <v/>
      </c>
      <c r="AB15" t="str">
        <f t="shared" ref="AB15" si="87">IF(AA15="","",CHAR(10))</f>
        <v/>
      </c>
      <c r="AC15" t="str">
        <f t="shared" si="19"/>
        <v/>
      </c>
      <c r="AD15" t="str">
        <f t="shared" ref="AD15" si="88">IF(AC15="","",CHAR(10))</f>
        <v/>
      </c>
    </row>
    <row r="16" spans="1:30">
      <c r="A16" s="37" t="str">
        <f>IF(Indtastning!A27="","",Indtastning!A27)</f>
        <v/>
      </c>
      <c r="B16" s="76">
        <f>IF(ISTEXT(Indtastning!B27),VALUE(Indtastning!B27),Indtastning!B27)</f>
        <v>0</v>
      </c>
      <c r="C16" s="76">
        <f>IF(ISTEXT(Indtastning!C27),VALUE(Indtastning!C27),Indtastning!C27)</f>
        <v>0</v>
      </c>
      <c r="D16" s="76">
        <f>IF(ISTEXT(Indtastning!D27),VALUE(Indtastning!D27),Indtastning!D27)</f>
        <v>0</v>
      </c>
      <c r="E16" s="70"/>
      <c r="F16" s="74">
        <f t="shared" si="0"/>
        <v>1</v>
      </c>
      <c r="G16" s="77">
        <f t="shared" si="1"/>
        <v>0</v>
      </c>
      <c r="H16" s="77">
        <f t="shared" si="2"/>
        <v>0</v>
      </c>
      <c r="I16" s="75">
        <f t="shared" si="3"/>
        <v>0</v>
      </c>
      <c r="J16" s="77">
        <f t="shared" si="21"/>
        <v>10</v>
      </c>
      <c r="K16" s="70">
        <f t="shared" si="4"/>
        <v>1</v>
      </c>
      <c r="L16" s="70">
        <f t="shared" si="5"/>
        <v>11</v>
      </c>
      <c r="M16" s="70">
        <f t="shared" si="22"/>
        <v>1</v>
      </c>
      <c r="O16" t="str">
        <f t="shared" si="6"/>
        <v/>
      </c>
      <c r="P16" t="str">
        <f t="shared" si="7"/>
        <v/>
      </c>
      <c r="Q16" t="str">
        <f t="shared" si="8"/>
        <v/>
      </c>
      <c r="R16" t="str">
        <f t="shared" si="7"/>
        <v/>
      </c>
      <c r="S16" t="str">
        <f t="shared" si="9"/>
        <v/>
      </c>
      <c r="T16" t="str">
        <f t="shared" ref="T16" si="89">IF(S16="","",CHAR(10))</f>
        <v/>
      </c>
      <c r="U16" t="str">
        <f t="shared" si="11"/>
        <v/>
      </c>
      <c r="V16" t="str">
        <f t="shared" ref="V16" si="90">IF(U16="","",CHAR(10))</f>
        <v/>
      </c>
      <c r="W16" t="str">
        <f t="shared" si="13"/>
        <v/>
      </c>
      <c r="X16" t="str">
        <f t="shared" ref="X16" si="91">IF(W16="","",CHAR(10))</f>
        <v/>
      </c>
      <c r="Y16" t="str">
        <f t="shared" si="15"/>
        <v/>
      </c>
      <c r="Z16" t="str">
        <f t="shared" ref="Z16" si="92">IF(Y16="","",CHAR(10))</f>
        <v/>
      </c>
      <c r="AA16" t="str">
        <f t="shared" si="17"/>
        <v/>
      </c>
      <c r="AB16" t="str">
        <f t="shared" ref="AB16" si="93">IF(AA16="","",CHAR(10))</f>
        <v/>
      </c>
      <c r="AC16" t="str">
        <f t="shared" si="19"/>
        <v/>
      </c>
      <c r="AD16" t="str">
        <f t="shared" ref="AD16" si="94">IF(AC16="","",CHAR(10))</f>
        <v/>
      </c>
    </row>
    <row r="17" spans="1:30">
      <c r="A17" s="37" t="str">
        <f>IF(Indtastning!A28="","",Indtastning!A28)</f>
        <v/>
      </c>
      <c r="B17" s="76">
        <f>IF(ISTEXT(Indtastning!B28),VALUE(Indtastning!B28),Indtastning!B28)</f>
        <v>0</v>
      </c>
      <c r="C17" s="76">
        <f>IF(ISTEXT(Indtastning!C28),VALUE(Indtastning!C28),Indtastning!C28)</f>
        <v>0</v>
      </c>
      <c r="D17" s="76">
        <f>IF(ISTEXT(Indtastning!D28),VALUE(Indtastning!D28),Indtastning!D28)</f>
        <v>0</v>
      </c>
      <c r="E17" s="70"/>
      <c r="F17" s="74">
        <f t="shared" si="0"/>
        <v>1</v>
      </c>
      <c r="G17" s="77">
        <f t="shared" si="1"/>
        <v>0</v>
      </c>
      <c r="H17" s="77">
        <f t="shared" si="2"/>
        <v>0</v>
      </c>
      <c r="I17" s="75">
        <f t="shared" si="3"/>
        <v>0</v>
      </c>
      <c r="J17" s="77">
        <f t="shared" si="21"/>
        <v>10</v>
      </c>
      <c r="K17" s="70">
        <f t="shared" si="4"/>
        <v>1</v>
      </c>
      <c r="L17" s="70">
        <f t="shared" si="5"/>
        <v>11</v>
      </c>
      <c r="M17" s="70">
        <f t="shared" si="22"/>
        <v>1</v>
      </c>
      <c r="O17" t="str">
        <f t="shared" si="6"/>
        <v/>
      </c>
      <c r="P17" t="str">
        <f t="shared" si="7"/>
        <v/>
      </c>
      <c r="Q17" t="str">
        <f t="shared" si="8"/>
        <v/>
      </c>
      <c r="R17" t="str">
        <f t="shared" si="7"/>
        <v/>
      </c>
      <c r="S17" t="str">
        <f t="shared" si="9"/>
        <v/>
      </c>
      <c r="T17" t="str">
        <f t="shared" ref="T17" si="95">IF(S17="","",CHAR(10))</f>
        <v/>
      </c>
      <c r="U17" t="str">
        <f t="shared" si="11"/>
        <v/>
      </c>
      <c r="V17" t="str">
        <f t="shared" ref="V17" si="96">IF(U17="","",CHAR(10))</f>
        <v/>
      </c>
      <c r="W17" t="str">
        <f t="shared" si="13"/>
        <v/>
      </c>
      <c r="X17" t="str">
        <f t="shared" ref="X17" si="97">IF(W17="","",CHAR(10))</f>
        <v/>
      </c>
      <c r="Y17" t="str">
        <f t="shared" si="15"/>
        <v/>
      </c>
      <c r="Z17" t="str">
        <f t="shared" ref="Z17" si="98">IF(Y17="","",CHAR(10))</f>
        <v/>
      </c>
      <c r="AA17" t="str">
        <f t="shared" si="17"/>
        <v/>
      </c>
      <c r="AB17" t="str">
        <f t="shared" ref="AB17" si="99">IF(AA17="","",CHAR(10))</f>
        <v/>
      </c>
      <c r="AC17" t="str">
        <f t="shared" si="19"/>
        <v/>
      </c>
      <c r="AD17" t="str">
        <f t="shared" ref="AD17" si="100">IF(AC17="","",CHAR(10))</f>
        <v/>
      </c>
    </row>
    <row r="18" spans="1:30">
      <c r="A18" s="37" t="str">
        <f>IF(Indtastning!A29="","",Indtastning!A29)</f>
        <v/>
      </c>
      <c r="B18" s="76">
        <f>IF(ISTEXT(Indtastning!B29),VALUE(Indtastning!B29),Indtastning!B29)</f>
        <v>0</v>
      </c>
      <c r="C18" s="76">
        <f>IF(ISTEXT(Indtastning!C29),VALUE(Indtastning!C29),Indtastning!C29)</f>
        <v>0</v>
      </c>
      <c r="D18" s="76">
        <f>IF(ISTEXT(Indtastning!D29),VALUE(Indtastning!D29),Indtastning!D29)</f>
        <v>0</v>
      </c>
      <c r="E18" s="70"/>
      <c r="F18" s="74">
        <f t="shared" si="0"/>
        <v>1</v>
      </c>
      <c r="G18" s="77">
        <f t="shared" si="1"/>
        <v>0</v>
      </c>
      <c r="H18" s="77">
        <f t="shared" si="2"/>
        <v>0</v>
      </c>
      <c r="I18" s="75">
        <f t="shared" si="3"/>
        <v>0</v>
      </c>
      <c r="J18" s="77">
        <f>SUM(F18:I18)*10</f>
        <v>10</v>
      </c>
      <c r="K18" s="70">
        <f t="shared" si="4"/>
        <v>1</v>
      </c>
      <c r="L18" s="70">
        <f t="shared" si="5"/>
        <v>11</v>
      </c>
      <c r="M18" s="70">
        <f t="shared" si="22"/>
        <v>1</v>
      </c>
      <c r="O18" t="str">
        <f t="shared" ref="O18:O32" si="101">IF(M18=1,A18,"")</f>
        <v/>
      </c>
      <c r="P18" t="str">
        <f t="shared" si="7"/>
        <v/>
      </c>
      <c r="Q18" t="str">
        <f t="shared" si="8"/>
        <v/>
      </c>
      <c r="R18" t="str">
        <f t="shared" si="7"/>
        <v/>
      </c>
      <c r="S18" t="str">
        <f t="shared" si="9"/>
        <v/>
      </c>
      <c r="T18" t="str">
        <f t="shared" ref="T18" si="102">IF(S18="","",CHAR(10))</f>
        <v/>
      </c>
      <c r="U18" t="str">
        <f t="shared" si="11"/>
        <v/>
      </c>
      <c r="V18" t="str">
        <f t="shared" ref="V18" si="103">IF(U18="","",CHAR(10))</f>
        <v/>
      </c>
      <c r="W18" t="str">
        <f t="shared" si="13"/>
        <v/>
      </c>
      <c r="X18" t="str">
        <f t="shared" ref="X18" si="104">IF(W18="","",CHAR(10))</f>
        <v/>
      </c>
      <c r="Y18" t="str">
        <f t="shared" si="15"/>
        <v/>
      </c>
      <c r="Z18" t="str">
        <f t="shared" ref="Z18" si="105">IF(Y18="","",CHAR(10))</f>
        <v/>
      </c>
      <c r="AA18" t="str">
        <f t="shared" si="17"/>
        <v/>
      </c>
      <c r="AB18" t="str">
        <f t="shared" ref="AB18" si="106">IF(AA18="","",CHAR(10))</f>
        <v/>
      </c>
      <c r="AC18" t="str">
        <f t="shared" si="19"/>
        <v/>
      </c>
      <c r="AD18" t="str">
        <f t="shared" ref="AD18" si="107">IF(AC18="","",CHAR(10))</f>
        <v/>
      </c>
    </row>
    <row r="19" spans="1:30">
      <c r="A19" s="37" t="str">
        <f>IF(Indtastning!A30="","",Indtastning!A30)</f>
        <v/>
      </c>
      <c r="B19" s="76">
        <f>IF(ISTEXT(Indtastning!B30),VALUE(Indtastning!B30),Indtastning!B30)</f>
        <v>0</v>
      </c>
      <c r="C19" s="76">
        <f>IF(ISTEXT(Indtastning!C30),VALUE(Indtastning!C30),Indtastning!C30)</f>
        <v>0</v>
      </c>
      <c r="D19" s="76">
        <f>IF(ISTEXT(Indtastning!D30),VALUE(Indtastning!D30),Indtastning!D30)</f>
        <v>0</v>
      </c>
      <c r="E19" s="75"/>
      <c r="F19" s="74">
        <f t="shared" si="0"/>
        <v>1</v>
      </c>
      <c r="G19" s="77">
        <f t="shared" si="1"/>
        <v>0</v>
      </c>
      <c r="H19" s="77">
        <f t="shared" si="2"/>
        <v>0</v>
      </c>
      <c r="I19" s="75">
        <f t="shared" si="3"/>
        <v>0</v>
      </c>
      <c r="J19" s="77">
        <f t="shared" ref="J19:J32" si="108">SUM(F19:I19)*10</f>
        <v>10</v>
      </c>
      <c r="K19" s="70">
        <f t="shared" si="4"/>
        <v>1</v>
      </c>
      <c r="L19" s="70">
        <f t="shared" si="5"/>
        <v>11</v>
      </c>
      <c r="M19" s="70">
        <f t="shared" si="22"/>
        <v>1</v>
      </c>
      <c r="O19" t="str">
        <f t="shared" si="101"/>
        <v/>
      </c>
      <c r="P19" t="str">
        <f t="shared" si="7"/>
        <v/>
      </c>
      <c r="Q19" t="str">
        <f t="shared" si="8"/>
        <v/>
      </c>
      <c r="R19" t="str">
        <f t="shared" si="7"/>
        <v/>
      </c>
      <c r="S19" t="str">
        <f t="shared" si="9"/>
        <v/>
      </c>
      <c r="T19" t="str">
        <f t="shared" ref="T19" si="109">IF(S19="","",CHAR(10))</f>
        <v/>
      </c>
      <c r="U19" t="str">
        <f t="shared" si="11"/>
        <v/>
      </c>
      <c r="V19" t="str">
        <f t="shared" ref="V19" si="110">IF(U19="","",CHAR(10))</f>
        <v/>
      </c>
      <c r="W19" t="str">
        <f t="shared" si="13"/>
        <v/>
      </c>
      <c r="X19" t="str">
        <f t="shared" ref="X19" si="111">IF(W19="","",CHAR(10))</f>
        <v/>
      </c>
      <c r="Y19" t="str">
        <f t="shared" si="15"/>
        <v/>
      </c>
      <c r="Z19" t="str">
        <f t="shared" ref="Z19" si="112">IF(Y19="","",CHAR(10))</f>
        <v/>
      </c>
      <c r="AA19" t="str">
        <f t="shared" si="17"/>
        <v/>
      </c>
      <c r="AB19" t="str">
        <f t="shared" ref="AB19" si="113">IF(AA19="","",CHAR(10))</f>
        <v/>
      </c>
      <c r="AC19" t="str">
        <f t="shared" si="19"/>
        <v/>
      </c>
      <c r="AD19" t="str">
        <f t="shared" ref="AD19" si="114">IF(AC19="","",CHAR(10))</f>
        <v/>
      </c>
    </row>
    <row r="20" spans="1:30">
      <c r="A20" s="37" t="str">
        <f>IF(Indtastning!A31="","",Indtastning!A31)</f>
        <v/>
      </c>
      <c r="B20" s="76">
        <f>IF(ISTEXT(Indtastning!B31),VALUE(Indtastning!B31),Indtastning!B31)</f>
        <v>0</v>
      </c>
      <c r="C20" s="76">
        <f>IF(ISTEXT(Indtastning!C31),VALUE(Indtastning!C31),Indtastning!C31)</f>
        <v>0</v>
      </c>
      <c r="D20" s="76">
        <f>IF(ISTEXT(Indtastning!D31),VALUE(Indtastning!D31),Indtastning!D31)</f>
        <v>0</v>
      </c>
      <c r="E20" s="75"/>
      <c r="F20" s="74">
        <f t="shared" si="0"/>
        <v>1</v>
      </c>
      <c r="G20" s="77">
        <f t="shared" si="1"/>
        <v>0</v>
      </c>
      <c r="H20" s="77">
        <f t="shared" si="2"/>
        <v>0</v>
      </c>
      <c r="I20" s="75">
        <f t="shared" si="3"/>
        <v>0</v>
      </c>
      <c r="J20" s="77">
        <f t="shared" si="108"/>
        <v>10</v>
      </c>
      <c r="K20" s="70">
        <f t="shared" si="4"/>
        <v>1</v>
      </c>
      <c r="L20" s="70">
        <f t="shared" si="5"/>
        <v>11</v>
      </c>
      <c r="M20" s="70">
        <f t="shared" si="22"/>
        <v>1</v>
      </c>
      <c r="O20" t="str">
        <f t="shared" si="101"/>
        <v/>
      </c>
      <c r="P20" t="str">
        <f t="shared" si="7"/>
        <v/>
      </c>
      <c r="Q20" t="str">
        <f t="shared" si="8"/>
        <v/>
      </c>
      <c r="R20" t="str">
        <f t="shared" si="7"/>
        <v/>
      </c>
      <c r="S20" t="str">
        <f t="shared" si="9"/>
        <v/>
      </c>
      <c r="T20" t="str">
        <f t="shared" ref="T20" si="115">IF(S20="","",CHAR(10))</f>
        <v/>
      </c>
      <c r="U20" t="str">
        <f t="shared" si="11"/>
        <v/>
      </c>
      <c r="V20" t="str">
        <f t="shared" ref="V20" si="116">IF(U20="","",CHAR(10))</f>
        <v/>
      </c>
      <c r="W20" t="str">
        <f t="shared" si="13"/>
        <v/>
      </c>
      <c r="X20" t="str">
        <f t="shared" ref="X20" si="117">IF(W20="","",CHAR(10))</f>
        <v/>
      </c>
      <c r="Y20" t="str">
        <f t="shared" si="15"/>
        <v/>
      </c>
      <c r="Z20" t="str">
        <f t="shared" ref="Z20" si="118">IF(Y20="","",CHAR(10))</f>
        <v/>
      </c>
      <c r="AA20" t="str">
        <f t="shared" si="17"/>
        <v/>
      </c>
      <c r="AB20" t="str">
        <f t="shared" ref="AB20" si="119">IF(AA20="","",CHAR(10))</f>
        <v/>
      </c>
      <c r="AC20" t="str">
        <f t="shared" si="19"/>
        <v/>
      </c>
      <c r="AD20" t="str">
        <f t="shared" ref="AD20" si="120">IF(AC20="","",CHAR(10))</f>
        <v/>
      </c>
    </row>
    <row r="21" spans="1:30">
      <c r="A21" s="37" t="str">
        <f>IF(Indtastning!A32="","",Indtastning!A32)</f>
        <v/>
      </c>
      <c r="B21" s="76">
        <f>IF(ISTEXT(Indtastning!B32),VALUE(Indtastning!B32),Indtastning!B32)</f>
        <v>0</v>
      </c>
      <c r="C21" s="76">
        <f>IF(ISTEXT(Indtastning!C32),VALUE(Indtastning!C32),Indtastning!C32)</f>
        <v>0</v>
      </c>
      <c r="D21" s="76">
        <f>IF(ISTEXT(Indtastning!D32),VALUE(Indtastning!D32),Indtastning!D32)</f>
        <v>0</v>
      </c>
      <c r="E21" s="75"/>
      <c r="F21" s="74">
        <f t="shared" si="0"/>
        <v>1</v>
      </c>
      <c r="G21" s="77">
        <f t="shared" si="1"/>
        <v>0</v>
      </c>
      <c r="H21" s="77">
        <f t="shared" si="2"/>
        <v>0</v>
      </c>
      <c r="I21" s="75">
        <f t="shared" si="3"/>
        <v>0</v>
      </c>
      <c r="J21" s="77">
        <f t="shared" si="108"/>
        <v>10</v>
      </c>
      <c r="K21" s="70">
        <f t="shared" si="4"/>
        <v>1</v>
      </c>
      <c r="L21" s="70">
        <f t="shared" si="5"/>
        <v>11</v>
      </c>
      <c r="M21" s="70">
        <f t="shared" si="22"/>
        <v>1</v>
      </c>
      <c r="O21" t="str">
        <f t="shared" si="101"/>
        <v/>
      </c>
      <c r="P21" t="str">
        <f t="shared" si="7"/>
        <v/>
      </c>
      <c r="Q21" t="str">
        <f t="shared" si="8"/>
        <v/>
      </c>
      <c r="R21" t="str">
        <f t="shared" si="7"/>
        <v/>
      </c>
      <c r="S21" t="str">
        <f t="shared" si="9"/>
        <v/>
      </c>
      <c r="T21" t="str">
        <f t="shared" ref="T21" si="121">IF(S21="","",CHAR(10))</f>
        <v/>
      </c>
      <c r="U21" t="str">
        <f t="shared" si="11"/>
        <v/>
      </c>
      <c r="V21" t="str">
        <f t="shared" ref="V21" si="122">IF(U21="","",CHAR(10))</f>
        <v/>
      </c>
      <c r="W21" t="str">
        <f t="shared" si="13"/>
        <v/>
      </c>
      <c r="X21" t="str">
        <f t="shared" ref="X21" si="123">IF(W21="","",CHAR(10))</f>
        <v/>
      </c>
      <c r="Y21" t="str">
        <f t="shared" si="15"/>
        <v/>
      </c>
      <c r="Z21" t="str">
        <f t="shared" ref="Z21" si="124">IF(Y21="","",CHAR(10))</f>
        <v/>
      </c>
      <c r="AA21" t="str">
        <f t="shared" si="17"/>
        <v/>
      </c>
      <c r="AB21" t="str">
        <f t="shared" ref="AB21" si="125">IF(AA21="","",CHAR(10))</f>
        <v/>
      </c>
      <c r="AC21" t="str">
        <f t="shared" si="19"/>
        <v/>
      </c>
      <c r="AD21" t="str">
        <f t="shared" ref="AD21" si="126">IF(AC21="","",CHAR(10))</f>
        <v/>
      </c>
    </row>
    <row r="22" spans="1:30" ht="15" customHeight="1">
      <c r="A22" s="37" t="str">
        <f>IF(Indtastning!A33="","",Indtastning!A33)</f>
        <v/>
      </c>
      <c r="B22" s="76">
        <f>IF(ISTEXT(Indtastning!B33),VALUE(Indtastning!B33),Indtastning!B33)</f>
        <v>0</v>
      </c>
      <c r="C22" s="76">
        <f>IF(ISTEXT(Indtastning!C33),VALUE(Indtastning!C33),Indtastning!C33)</f>
        <v>0</v>
      </c>
      <c r="D22" s="76">
        <f>IF(ISTEXT(Indtastning!D33),VALUE(Indtastning!D33),Indtastning!D33)</f>
        <v>0</v>
      </c>
      <c r="E22" s="75"/>
      <c r="F22" s="74">
        <f t="shared" si="0"/>
        <v>1</v>
      </c>
      <c r="G22" s="77">
        <f t="shared" si="1"/>
        <v>0</v>
      </c>
      <c r="H22" s="77">
        <f t="shared" si="2"/>
        <v>0</v>
      </c>
      <c r="I22" s="75">
        <f t="shared" si="3"/>
        <v>0</v>
      </c>
      <c r="J22" s="77">
        <f t="shared" si="108"/>
        <v>10</v>
      </c>
      <c r="K22" s="70">
        <f t="shared" si="4"/>
        <v>1</v>
      </c>
      <c r="L22" s="70">
        <f t="shared" si="5"/>
        <v>11</v>
      </c>
      <c r="M22" s="70">
        <f t="shared" si="22"/>
        <v>1</v>
      </c>
      <c r="O22" t="str">
        <f t="shared" si="101"/>
        <v/>
      </c>
      <c r="P22" t="str">
        <f t="shared" si="7"/>
        <v/>
      </c>
      <c r="Q22" t="str">
        <f t="shared" si="8"/>
        <v/>
      </c>
      <c r="R22" t="str">
        <f t="shared" si="7"/>
        <v/>
      </c>
      <c r="S22" t="str">
        <f t="shared" si="9"/>
        <v/>
      </c>
      <c r="T22" t="str">
        <f t="shared" ref="T22" si="127">IF(S22="","",CHAR(10))</f>
        <v/>
      </c>
      <c r="U22" t="str">
        <f t="shared" si="11"/>
        <v/>
      </c>
      <c r="V22" t="str">
        <f t="shared" ref="V22" si="128">IF(U22="","",CHAR(10))</f>
        <v/>
      </c>
      <c r="W22" t="str">
        <f t="shared" si="13"/>
        <v/>
      </c>
      <c r="X22" t="str">
        <f t="shared" ref="X22" si="129">IF(W22="","",CHAR(10))</f>
        <v/>
      </c>
      <c r="Y22" t="str">
        <f t="shared" si="15"/>
        <v/>
      </c>
      <c r="Z22" t="str">
        <f t="shared" ref="Z22" si="130">IF(Y22="","",CHAR(10))</f>
        <v/>
      </c>
      <c r="AA22" t="str">
        <f t="shared" si="17"/>
        <v/>
      </c>
      <c r="AB22" t="str">
        <f t="shared" ref="AB22" si="131">IF(AA22="","",CHAR(10))</f>
        <v/>
      </c>
      <c r="AC22" t="str">
        <f t="shared" si="19"/>
        <v/>
      </c>
      <c r="AD22" t="str">
        <f t="shared" ref="AD22" si="132">IF(AC22="","",CHAR(10))</f>
        <v/>
      </c>
    </row>
    <row r="23" spans="1:30">
      <c r="A23" s="37" t="str">
        <f>IF(Indtastning!A34="","",Indtastning!A34)</f>
        <v/>
      </c>
      <c r="B23" s="76">
        <f>IF(ISTEXT(Indtastning!B34),VALUE(Indtastning!B34),Indtastning!B34)</f>
        <v>0</v>
      </c>
      <c r="C23" s="76">
        <f>IF(ISTEXT(Indtastning!C34),VALUE(Indtastning!C34),Indtastning!C34)</f>
        <v>0</v>
      </c>
      <c r="D23" s="76">
        <f>IF(ISTEXT(Indtastning!D34),VALUE(Indtastning!D34),Indtastning!D34)</f>
        <v>0</v>
      </c>
      <c r="E23" s="75"/>
      <c r="F23" s="74">
        <f t="shared" si="0"/>
        <v>1</v>
      </c>
      <c r="G23" s="77">
        <f t="shared" si="1"/>
        <v>0</v>
      </c>
      <c r="H23" s="77">
        <f t="shared" si="2"/>
        <v>0</v>
      </c>
      <c r="I23" s="75">
        <f t="shared" si="3"/>
        <v>0</v>
      </c>
      <c r="J23" s="77">
        <f t="shared" si="108"/>
        <v>10</v>
      </c>
      <c r="K23" s="70">
        <f t="shared" si="4"/>
        <v>1</v>
      </c>
      <c r="L23" s="70">
        <f t="shared" si="5"/>
        <v>11</v>
      </c>
      <c r="M23" s="70">
        <f t="shared" si="22"/>
        <v>1</v>
      </c>
      <c r="O23" t="str">
        <f t="shared" si="101"/>
        <v/>
      </c>
      <c r="P23" t="str">
        <f t="shared" si="7"/>
        <v/>
      </c>
      <c r="Q23" t="str">
        <f t="shared" si="8"/>
        <v/>
      </c>
      <c r="R23" t="str">
        <f t="shared" si="7"/>
        <v/>
      </c>
      <c r="S23" t="str">
        <f t="shared" si="9"/>
        <v/>
      </c>
      <c r="T23" t="str">
        <f t="shared" ref="T23" si="133">IF(S23="","",CHAR(10))</f>
        <v/>
      </c>
      <c r="U23" t="str">
        <f t="shared" si="11"/>
        <v/>
      </c>
      <c r="V23" t="str">
        <f t="shared" ref="V23" si="134">IF(U23="","",CHAR(10))</f>
        <v/>
      </c>
      <c r="W23" t="str">
        <f t="shared" si="13"/>
        <v/>
      </c>
      <c r="X23" t="str">
        <f t="shared" ref="X23" si="135">IF(W23="","",CHAR(10))</f>
        <v/>
      </c>
      <c r="Y23" t="str">
        <f t="shared" si="15"/>
        <v/>
      </c>
      <c r="Z23" t="str">
        <f t="shared" ref="Z23" si="136">IF(Y23="","",CHAR(10))</f>
        <v/>
      </c>
      <c r="AA23" t="str">
        <f t="shared" si="17"/>
        <v/>
      </c>
      <c r="AB23" t="str">
        <f t="shared" ref="AB23" si="137">IF(AA23="","",CHAR(10))</f>
        <v/>
      </c>
      <c r="AC23" t="str">
        <f t="shared" si="19"/>
        <v/>
      </c>
      <c r="AD23" t="str">
        <f t="shared" ref="AD23" si="138">IF(AC23="","",CHAR(10))</f>
        <v/>
      </c>
    </row>
    <row r="24" spans="1:30">
      <c r="A24" s="37" t="str">
        <f>IF(Indtastning!A35="","",Indtastning!A35)</f>
        <v/>
      </c>
      <c r="B24" s="76">
        <f>IF(ISTEXT(Indtastning!B35),VALUE(Indtastning!B35),Indtastning!B35)</f>
        <v>0</v>
      </c>
      <c r="C24" s="76">
        <f>IF(ISTEXT(Indtastning!C35),VALUE(Indtastning!C35),Indtastning!C35)</f>
        <v>0</v>
      </c>
      <c r="D24" s="76">
        <f>IF(ISTEXT(Indtastning!D35),VALUE(Indtastning!D35),Indtastning!D35)</f>
        <v>0</v>
      </c>
      <c r="E24" s="75"/>
      <c r="F24" s="74">
        <f t="shared" si="0"/>
        <v>1</v>
      </c>
      <c r="G24" s="77">
        <f t="shared" si="1"/>
        <v>0</v>
      </c>
      <c r="H24" s="77">
        <f t="shared" si="2"/>
        <v>0</v>
      </c>
      <c r="I24" s="75">
        <f t="shared" si="3"/>
        <v>0</v>
      </c>
      <c r="J24" s="77">
        <f t="shared" si="108"/>
        <v>10</v>
      </c>
      <c r="K24" s="70">
        <f t="shared" si="4"/>
        <v>1</v>
      </c>
      <c r="L24" s="70">
        <f t="shared" si="5"/>
        <v>11</v>
      </c>
      <c r="M24" s="70">
        <f t="shared" si="22"/>
        <v>1</v>
      </c>
      <c r="O24" t="str">
        <f t="shared" si="101"/>
        <v/>
      </c>
      <c r="P24" t="str">
        <f t="shared" si="7"/>
        <v/>
      </c>
      <c r="Q24" t="str">
        <f t="shared" si="8"/>
        <v/>
      </c>
      <c r="R24" t="str">
        <f t="shared" si="7"/>
        <v/>
      </c>
      <c r="S24" t="str">
        <f t="shared" si="9"/>
        <v/>
      </c>
      <c r="T24" t="str">
        <f t="shared" ref="T24" si="139">IF(S24="","",CHAR(10))</f>
        <v/>
      </c>
      <c r="U24" t="str">
        <f t="shared" si="11"/>
        <v/>
      </c>
      <c r="V24" t="str">
        <f t="shared" ref="V24" si="140">IF(U24="","",CHAR(10))</f>
        <v/>
      </c>
      <c r="W24" t="str">
        <f t="shared" si="13"/>
        <v/>
      </c>
      <c r="X24" t="str">
        <f t="shared" ref="X24" si="141">IF(W24="","",CHAR(10))</f>
        <v/>
      </c>
      <c r="Y24" t="str">
        <f t="shared" si="15"/>
        <v/>
      </c>
      <c r="Z24" t="str">
        <f t="shared" ref="Z24" si="142">IF(Y24="","",CHAR(10))</f>
        <v/>
      </c>
      <c r="AA24" t="str">
        <f t="shared" si="17"/>
        <v/>
      </c>
      <c r="AB24" t="str">
        <f t="shared" ref="AB24" si="143">IF(AA24="","",CHAR(10))</f>
        <v/>
      </c>
      <c r="AC24" t="str">
        <f t="shared" si="19"/>
        <v/>
      </c>
      <c r="AD24" t="str">
        <f t="shared" ref="AD24" si="144">IF(AC24="","",CHAR(10))</f>
        <v/>
      </c>
    </row>
    <row r="25" spans="1:30">
      <c r="A25" s="37" t="str">
        <f>IF(Indtastning!A36="","",Indtastning!A36)</f>
        <v/>
      </c>
      <c r="B25" s="76">
        <f>IF(ISTEXT(Indtastning!B36),VALUE(Indtastning!B36),Indtastning!B36)</f>
        <v>0</v>
      </c>
      <c r="C25" s="76">
        <f>IF(ISTEXT(Indtastning!C36),VALUE(Indtastning!C36),Indtastning!C36)</f>
        <v>0</v>
      </c>
      <c r="D25" s="76">
        <f>IF(ISTEXT(Indtastning!D36),VALUE(Indtastning!D36),Indtastning!D36)</f>
        <v>0</v>
      </c>
      <c r="E25" s="75"/>
      <c r="F25" s="74">
        <f t="shared" si="0"/>
        <v>1</v>
      </c>
      <c r="G25" s="77">
        <f t="shared" si="1"/>
        <v>0</v>
      </c>
      <c r="H25" s="77">
        <f t="shared" si="2"/>
        <v>0</v>
      </c>
      <c r="I25" s="75">
        <f t="shared" si="3"/>
        <v>0</v>
      </c>
      <c r="J25" s="77">
        <f t="shared" si="108"/>
        <v>10</v>
      </c>
      <c r="K25" s="70">
        <f t="shared" si="4"/>
        <v>1</v>
      </c>
      <c r="L25" s="70">
        <f t="shared" si="5"/>
        <v>11</v>
      </c>
      <c r="M25" s="70">
        <f t="shared" si="22"/>
        <v>1</v>
      </c>
      <c r="O25" t="str">
        <f t="shared" si="101"/>
        <v/>
      </c>
      <c r="P25" t="str">
        <f t="shared" si="7"/>
        <v/>
      </c>
      <c r="Q25" t="str">
        <f t="shared" si="8"/>
        <v/>
      </c>
      <c r="R25" t="str">
        <f t="shared" si="7"/>
        <v/>
      </c>
      <c r="S25" t="str">
        <f t="shared" si="9"/>
        <v/>
      </c>
      <c r="T25" t="str">
        <f t="shared" ref="T25" si="145">IF(S25="","",CHAR(10))</f>
        <v/>
      </c>
      <c r="U25" t="str">
        <f t="shared" si="11"/>
        <v/>
      </c>
      <c r="V25" t="str">
        <f t="shared" ref="V25" si="146">IF(U25="","",CHAR(10))</f>
        <v/>
      </c>
      <c r="W25" t="str">
        <f t="shared" si="13"/>
        <v/>
      </c>
      <c r="X25" t="str">
        <f t="shared" ref="X25" si="147">IF(W25="","",CHAR(10))</f>
        <v/>
      </c>
      <c r="Y25" t="str">
        <f t="shared" si="15"/>
        <v/>
      </c>
      <c r="Z25" t="str">
        <f t="shared" ref="Z25" si="148">IF(Y25="","",CHAR(10))</f>
        <v/>
      </c>
      <c r="AA25" t="str">
        <f t="shared" si="17"/>
        <v/>
      </c>
      <c r="AB25" t="str">
        <f t="shared" ref="AB25" si="149">IF(AA25="","",CHAR(10))</f>
        <v/>
      </c>
      <c r="AC25" t="str">
        <f t="shared" si="19"/>
        <v/>
      </c>
      <c r="AD25" t="str">
        <f t="shared" ref="AD25" si="150">IF(AC25="","",CHAR(10))</f>
        <v/>
      </c>
    </row>
    <row r="26" spans="1:30">
      <c r="A26" s="37" t="str">
        <f>IF(Indtastning!A37="","",Indtastning!A37)</f>
        <v/>
      </c>
      <c r="B26" s="76">
        <f>IF(ISTEXT(Indtastning!B37),VALUE(Indtastning!B37),Indtastning!B37)</f>
        <v>0</v>
      </c>
      <c r="C26" s="76">
        <f>IF(ISTEXT(Indtastning!C37),VALUE(Indtastning!C37),Indtastning!C37)</f>
        <v>0</v>
      </c>
      <c r="D26" s="76">
        <f>IF(ISTEXT(Indtastning!D37),VALUE(Indtastning!D37),Indtastning!D37)</f>
        <v>0</v>
      </c>
      <c r="E26" s="75"/>
      <c r="F26" s="74">
        <f t="shared" si="0"/>
        <v>1</v>
      </c>
      <c r="G26" s="77">
        <f t="shared" si="1"/>
        <v>0</v>
      </c>
      <c r="H26" s="77">
        <f t="shared" si="2"/>
        <v>0</v>
      </c>
      <c r="I26" s="75">
        <f t="shared" si="3"/>
        <v>0</v>
      </c>
      <c r="J26" s="77">
        <f t="shared" si="108"/>
        <v>10</v>
      </c>
      <c r="K26" s="70">
        <f t="shared" si="4"/>
        <v>1</v>
      </c>
      <c r="L26" s="70">
        <f t="shared" si="5"/>
        <v>11</v>
      </c>
      <c r="M26" s="70">
        <f t="shared" si="22"/>
        <v>1</v>
      </c>
      <c r="O26" t="str">
        <f t="shared" si="101"/>
        <v/>
      </c>
      <c r="P26" t="str">
        <f t="shared" si="7"/>
        <v/>
      </c>
      <c r="Q26" t="str">
        <f t="shared" si="8"/>
        <v/>
      </c>
      <c r="R26" t="str">
        <f t="shared" si="7"/>
        <v/>
      </c>
      <c r="S26" t="str">
        <f t="shared" si="9"/>
        <v/>
      </c>
      <c r="T26" t="str">
        <f t="shared" ref="T26" si="151">IF(S26="","",CHAR(10))</f>
        <v/>
      </c>
      <c r="U26" t="str">
        <f t="shared" si="11"/>
        <v/>
      </c>
      <c r="V26" t="str">
        <f t="shared" ref="V26" si="152">IF(U26="","",CHAR(10))</f>
        <v/>
      </c>
      <c r="W26" t="str">
        <f t="shared" si="13"/>
        <v/>
      </c>
      <c r="X26" t="str">
        <f t="shared" ref="X26" si="153">IF(W26="","",CHAR(10))</f>
        <v/>
      </c>
      <c r="Y26" t="str">
        <f t="shared" si="15"/>
        <v/>
      </c>
      <c r="Z26" t="str">
        <f t="shared" ref="Z26" si="154">IF(Y26="","",CHAR(10))</f>
        <v/>
      </c>
      <c r="AA26" t="str">
        <f t="shared" si="17"/>
        <v/>
      </c>
      <c r="AB26" t="str">
        <f t="shared" ref="AB26" si="155">IF(AA26="","",CHAR(10))</f>
        <v/>
      </c>
      <c r="AC26" t="str">
        <f t="shared" si="19"/>
        <v/>
      </c>
      <c r="AD26" t="str">
        <f t="shared" ref="AD26" si="156">IF(AC26="","",CHAR(10))</f>
        <v/>
      </c>
    </row>
    <row r="27" spans="1:30">
      <c r="A27" s="37" t="str">
        <f>IF(Indtastning!A38="","",Indtastning!A38)</f>
        <v/>
      </c>
      <c r="B27" s="76">
        <f>IF(ISTEXT(Indtastning!B38),VALUE(Indtastning!B38),Indtastning!B38)</f>
        <v>0</v>
      </c>
      <c r="C27" s="76">
        <f>IF(ISTEXT(Indtastning!C38),VALUE(Indtastning!C38),Indtastning!C38)</f>
        <v>0</v>
      </c>
      <c r="D27" s="76">
        <f>IF(ISTEXT(Indtastning!D38),VALUE(Indtastning!D38),Indtastning!D38)</f>
        <v>0</v>
      </c>
      <c r="E27" s="75"/>
      <c r="F27" s="74">
        <f t="shared" si="0"/>
        <v>1</v>
      </c>
      <c r="G27" s="77">
        <f t="shared" si="1"/>
        <v>0</v>
      </c>
      <c r="H27" s="77">
        <f t="shared" si="2"/>
        <v>0</v>
      </c>
      <c r="I27" s="75">
        <f t="shared" si="3"/>
        <v>0</v>
      </c>
      <c r="J27" s="77">
        <f t="shared" si="108"/>
        <v>10</v>
      </c>
      <c r="K27" s="70">
        <f t="shared" si="4"/>
        <v>1</v>
      </c>
      <c r="L27" s="70">
        <f t="shared" si="5"/>
        <v>11</v>
      </c>
      <c r="M27" s="70">
        <f t="shared" si="22"/>
        <v>1</v>
      </c>
      <c r="O27" t="str">
        <f t="shared" si="101"/>
        <v/>
      </c>
      <c r="P27" t="str">
        <f t="shared" si="7"/>
        <v/>
      </c>
      <c r="Q27" t="str">
        <f t="shared" si="8"/>
        <v/>
      </c>
      <c r="R27" t="str">
        <f t="shared" si="7"/>
        <v/>
      </c>
      <c r="S27" t="str">
        <f t="shared" si="9"/>
        <v/>
      </c>
      <c r="T27" t="str">
        <f t="shared" ref="T27" si="157">IF(S27="","",CHAR(10))</f>
        <v/>
      </c>
      <c r="U27" t="str">
        <f t="shared" si="11"/>
        <v/>
      </c>
      <c r="V27" t="str">
        <f t="shared" ref="V27" si="158">IF(U27="","",CHAR(10))</f>
        <v/>
      </c>
      <c r="W27" t="str">
        <f t="shared" si="13"/>
        <v/>
      </c>
      <c r="X27" t="str">
        <f t="shared" ref="X27" si="159">IF(W27="","",CHAR(10))</f>
        <v/>
      </c>
      <c r="Y27" t="str">
        <f t="shared" si="15"/>
        <v/>
      </c>
      <c r="Z27" t="str">
        <f t="shared" ref="Z27" si="160">IF(Y27="","",CHAR(10))</f>
        <v/>
      </c>
      <c r="AA27" t="str">
        <f t="shared" si="17"/>
        <v/>
      </c>
      <c r="AB27" t="str">
        <f t="shared" ref="AB27" si="161">IF(AA27="","",CHAR(10))</f>
        <v/>
      </c>
      <c r="AC27" t="str">
        <f t="shared" si="19"/>
        <v/>
      </c>
      <c r="AD27" t="str">
        <f t="shared" ref="AD27" si="162">IF(AC27="","",CHAR(10))</f>
        <v/>
      </c>
    </row>
    <row r="28" spans="1:30">
      <c r="A28" s="37" t="str">
        <f>IF(Indtastning!A39="","",Indtastning!A39)</f>
        <v/>
      </c>
      <c r="B28" s="76">
        <f>IF(ISTEXT(Indtastning!B39),VALUE(Indtastning!B39),Indtastning!B39)</f>
        <v>0</v>
      </c>
      <c r="C28" s="76">
        <f>IF(ISTEXT(Indtastning!C39),VALUE(Indtastning!C39),Indtastning!C39)</f>
        <v>0</v>
      </c>
      <c r="D28" s="76">
        <f>IF(ISTEXT(Indtastning!D39),VALUE(Indtastning!D39),Indtastning!D39)</f>
        <v>0</v>
      </c>
      <c r="E28" s="75"/>
      <c r="F28" s="74">
        <f t="shared" si="0"/>
        <v>1</v>
      </c>
      <c r="G28" s="77">
        <f t="shared" si="1"/>
        <v>0</v>
      </c>
      <c r="H28" s="77">
        <f t="shared" si="2"/>
        <v>0</v>
      </c>
      <c r="I28" s="75">
        <f t="shared" si="3"/>
        <v>0</v>
      </c>
      <c r="J28" s="77">
        <f t="shared" si="108"/>
        <v>10</v>
      </c>
      <c r="K28" s="70">
        <f t="shared" si="4"/>
        <v>1</v>
      </c>
      <c r="L28" s="70">
        <f t="shared" si="5"/>
        <v>11</v>
      </c>
      <c r="M28" s="70">
        <f t="shared" si="22"/>
        <v>1</v>
      </c>
      <c r="O28" t="str">
        <f t="shared" si="101"/>
        <v/>
      </c>
      <c r="P28" t="str">
        <f t="shared" si="7"/>
        <v/>
      </c>
      <c r="Q28" t="str">
        <f t="shared" si="8"/>
        <v/>
      </c>
      <c r="R28" t="str">
        <f t="shared" si="7"/>
        <v/>
      </c>
      <c r="S28" t="str">
        <f t="shared" si="9"/>
        <v/>
      </c>
      <c r="T28" t="str">
        <f t="shared" ref="T28" si="163">IF(S28="","",CHAR(10))</f>
        <v/>
      </c>
      <c r="U28" t="str">
        <f t="shared" si="11"/>
        <v/>
      </c>
      <c r="V28" t="str">
        <f t="shared" ref="V28" si="164">IF(U28="","",CHAR(10))</f>
        <v/>
      </c>
      <c r="W28" t="str">
        <f t="shared" si="13"/>
        <v/>
      </c>
      <c r="X28" t="str">
        <f t="shared" ref="X28" si="165">IF(W28="","",CHAR(10))</f>
        <v/>
      </c>
      <c r="Y28" t="str">
        <f t="shared" si="15"/>
        <v/>
      </c>
      <c r="Z28" t="str">
        <f t="shared" ref="Z28" si="166">IF(Y28="","",CHAR(10))</f>
        <v/>
      </c>
      <c r="AA28" t="str">
        <f t="shared" si="17"/>
        <v/>
      </c>
      <c r="AB28" t="str">
        <f t="shared" ref="AB28" si="167">IF(AA28="","",CHAR(10))</f>
        <v/>
      </c>
      <c r="AC28" t="str">
        <f t="shared" si="19"/>
        <v/>
      </c>
      <c r="AD28" t="str">
        <f t="shared" ref="AD28" si="168">IF(AC28="","",CHAR(10))</f>
        <v/>
      </c>
    </row>
    <row r="29" spans="1:30">
      <c r="A29" s="37" t="str">
        <f>IF(Indtastning!A40="","",Indtastning!A40)</f>
        <v/>
      </c>
      <c r="B29" s="76">
        <f>IF(ISTEXT(Indtastning!B40),VALUE(Indtastning!B40),Indtastning!B40)</f>
        <v>0</v>
      </c>
      <c r="C29" s="76">
        <f>IF(ISTEXT(Indtastning!C40),VALUE(Indtastning!C40),Indtastning!C40)</f>
        <v>0</v>
      </c>
      <c r="D29" s="76">
        <f>IF(ISTEXT(Indtastning!D40),VALUE(Indtastning!D40),Indtastning!D40)</f>
        <v>0</v>
      </c>
      <c r="E29" s="75"/>
      <c r="F29" s="74">
        <f t="shared" si="0"/>
        <v>1</v>
      </c>
      <c r="G29" s="77">
        <f t="shared" si="1"/>
        <v>0</v>
      </c>
      <c r="H29" s="77">
        <f t="shared" si="2"/>
        <v>0</v>
      </c>
      <c r="I29" s="75">
        <f t="shared" si="3"/>
        <v>0</v>
      </c>
      <c r="J29" s="77">
        <f t="shared" si="108"/>
        <v>10</v>
      </c>
      <c r="K29" s="70">
        <f t="shared" si="4"/>
        <v>1</v>
      </c>
      <c r="L29" s="70">
        <f t="shared" si="5"/>
        <v>11</v>
      </c>
      <c r="M29" s="70">
        <f t="shared" si="22"/>
        <v>1</v>
      </c>
      <c r="O29" t="str">
        <f t="shared" si="101"/>
        <v/>
      </c>
      <c r="P29" t="str">
        <f t="shared" si="7"/>
        <v/>
      </c>
      <c r="Q29" t="str">
        <f t="shared" si="8"/>
        <v/>
      </c>
      <c r="R29" t="str">
        <f t="shared" si="7"/>
        <v/>
      </c>
      <c r="S29" t="str">
        <f t="shared" si="9"/>
        <v/>
      </c>
      <c r="T29" t="str">
        <f t="shared" ref="T29" si="169">IF(S29="","",CHAR(10))</f>
        <v/>
      </c>
      <c r="U29" t="str">
        <f t="shared" si="11"/>
        <v/>
      </c>
      <c r="V29" t="str">
        <f t="shared" ref="V29" si="170">IF(U29="","",CHAR(10))</f>
        <v/>
      </c>
      <c r="W29" t="str">
        <f t="shared" si="13"/>
        <v/>
      </c>
      <c r="X29" t="str">
        <f t="shared" ref="X29" si="171">IF(W29="","",CHAR(10))</f>
        <v/>
      </c>
      <c r="Y29" t="str">
        <f t="shared" si="15"/>
        <v/>
      </c>
      <c r="Z29" t="str">
        <f t="shared" ref="Z29" si="172">IF(Y29="","",CHAR(10))</f>
        <v/>
      </c>
      <c r="AA29" t="str">
        <f t="shared" si="17"/>
        <v/>
      </c>
      <c r="AB29" t="str">
        <f t="shared" ref="AB29" si="173">IF(AA29="","",CHAR(10))</f>
        <v/>
      </c>
      <c r="AC29" t="str">
        <f t="shared" si="19"/>
        <v/>
      </c>
      <c r="AD29" t="str">
        <f t="shared" ref="AD29" si="174">IF(AC29="","",CHAR(10))</f>
        <v/>
      </c>
    </row>
    <row r="30" spans="1:30">
      <c r="A30" s="37" t="str">
        <f>IF(Indtastning!A41="","",Indtastning!A41)</f>
        <v/>
      </c>
      <c r="B30" s="76">
        <f>IF(ISTEXT(Indtastning!B41),VALUE(Indtastning!B41),Indtastning!B41)</f>
        <v>0</v>
      </c>
      <c r="C30" s="76">
        <f>IF(ISTEXT(Indtastning!C41),VALUE(Indtastning!C41),Indtastning!C41)</f>
        <v>0</v>
      </c>
      <c r="D30" s="76">
        <f>IF(ISTEXT(Indtastning!D41),VALUE(Indtastning!D41),Indtastning!D41)</f>
        <v>0</v>
      </c>
      <c r="E30" s="75"/>
      <c r="F30" s="74">
        <f t="shared" si="0"/>
        <v>1</v>
      </c>
      <c r="G30" s="77">
        <f t="shared" si="1"/>
        <v>0</v>
      </c>
      <c r="H30" s="77">
        <f t="shared" si="2"/>
        <v>0</v>
      </c>
      <c r="I30" s="75">
        <f t="shared" si="3"/>
        <v>0</v>
      </c>
      <c r="J30" s="77">
        <f t="shared" si="108"/>
        <v>10</v>
      </c>
      <c r="K30" s="70">
        <f t="shared" si="4"/>
        <v>1</v>
      </c>
      <c r="L30" s="70">
        <f t="shared" si="5"/>
        <v>11</v>
      </c>
      <c r="M30" s="70">
        <f t="shared" si="22"/>
        <v>1</v>
      </c>
      <c r="O30" t="str">
        <f t="shared" si="101"/>
        <v/>
      </c>
      <c r="P30" t="str">
        <f t="shared" si="7"/>
        <v/>
      </c>
      <c r="Q30" t="str">
        <f t="shared" si="8"/>
        <v/>
      </c>
      <c r="R30" t="str">
        <f t="shared" si="7"/>
        <v/>
      </c>
      <c r="S30" t="str">
        <f t="shared" si="9"/>
        <v/>
      </c>
      <c r="T30" t="str">
        <f t="shared" ref="T30" si="175">IF(S30="","",CHAR(10))</f>
        <v/>
      </c>
      <c r="U30" t="str">
        <f t="shared" si="11"/>
        <v/>
      </c>
      <c r="V30" t="str">
        <f t="shared" ref="V30" si="176">IF(U30="","",CHAR(10))</f>
        <v/>
      </c>
      <c r="W30" t="str">
        <f t="shared" si="13"/>
        <v/>
      </c>
      <c r="X30" t="str">
        <f t="shared" ref="X30" si="177">IF(W30="","",CHAR(10))</f>
        <v/>
      </c>
      <c r="Y30" t="str">
        <f t="shared" si="15"/>
        <v/>
      </c>
      <c r="Z30" t="str">
        <f t="shared" ref="Z30" si="178">IF(Y30="","",CHAR(10))</f>
        <v/>
      </c>
      <c r="AA30" t="str">
        <f t="shared" si="17"/>
        <v/>
      </c>
      <c r="AB30" t="str">
        <f t="shared" ref="AB30" si="179">IF(AA30="","",CHAR(10))</f>
        <v/>
      </c>
      <c r="AC30" t="str">
        <f t="shared" si="19"/>
        <v/>
      </c>
      <c r="AD30" t="str">
        <f t="shared" ref="AD30" si="180">IF(AC30="","",CHAR(10))</f>
        <v/>
      </c>
    </row>
    <row r="31" spans="1:30" ht="15" customHeight="1">
      <c r="A31" s="37" t="str">
        <f>IF(Indtastning!A42="","",Indtastning!A42)</f>
        <v/>
      </c>
      <c r="B31" s="76">
        <f>IF(ISTEXT(Indtastning!B42),VALUE(Indtastning!B42),Indtastning!B42)</f>
        <v>0</v>
      </c>
      <c r="C31" s="76">
        <f>IF(ISTEXT(Indtastning!C42),VALUE(Indtastning!C42),Indtastning!C42)</f>
        <v>0</v>
      </c>
      <c r="D31" s="76">
        <f>IF(ISTEXT(Indtastning!D42),VALUE(Indtastning!D42),Indtastning!D42)</f>
        <v>0</v>
      </c>
      <c r="E31" s="75"/>
      <c r="F31" s="74">
        <f t="shared" si="0"/>
        <v>1</v>
      </c>
      <c r="G31" s="77">
        <f t="shared" si="1"/>
        <v>0</v>
      </c>
      <c r="H31" s="77">
        <f t="shared" si="2"/>
        <v>0</v>
      </c>
      <c r="I31" s="75">
        <f t="shared" si="3"/>
        <v>0</v>
      </c>
      <c r="J31" s="77">
        <f t="shared" si="108"/>
        <v>10</v>
      </c>
      <c r="K31" s="70">
        <f t="shared" si="4"/>
        <v>1</v>
      </c>
      <c r="L31" s="70">
        <f t="shared" si="5"/>
        <v>11</v>
      </c>
      <c r="M31" s="70">
        <f t="shared" si="22"/>
        <v>1</v>
      </c>
      <c r="O31" t="str">
        <f t="shared" si="101"/>
        <v/>
      </c>
      <c r="P31" t="str">
        <f t="shared" si="7"/>
        <v/>
      </c>
      <c r="Q31" t="str">
        <f t="shared" si="8"/>
        <v/>
      </c>
      <c r="R31" t="str">
        <f t="shared" si="7"/>
        <v/>
      </c>
      <c r="S31" t="str">
        <f t="shared" si="9"/>
        <v/>
      </c>
      <c r="T31" t="str">
        <f t="shared" ref="T31" si="181">IF(S31="","",CHAR(10))</f>
        <v/>
      </c>
      <c r="U31" t="str">
        <f t="shared" si="11"/>
        <v/>
      </c>
      <c r="V31" t="str">
        <f t="shared" ref="V31" si="182">IF(U31="","",CHAR(10))</f>
        <v/>
      </c>
      <c r="W31" t="str">
        <f t="shared" si="13"/>
        <v/>
      </c>
      <c r="X31" t="str">
        <f t="shared" ref="X31" si="183">IF(W31="","",CHAR(10))</f>
        <v/>
      </c>
      <c r="Y31" t="str">
        <f t="shared" si="15"/>
        <v/>
      </c>
      <c r="Z31" t="str">
        <f t="shared" ref="Z31" si="184">IF(Y31="","",CHAR(10))</f>
        <v/>
      </c>
      <c r="AA31" t="str">
        <f t="shared" si="17"/>
        <v/>
      </c>
      <c r="AB31" t="str">
        <f t="shared" ref="AB31" si="185">IF(AA31="","",CHAR(10))</f>
        <v/>
      </c>
      <c r="AC31" t="str">
        <f t="shared" si="19"/>
        <v/>
      </c>
      <c r="AD31" t="str">
        <f t="shared" ref="AD31" si="186">IF(AC31="","",CHAR(10))</f>
        <v/>
      </c>
    </row>
    <row r="32" spans="1:30">
      <c r="A32" s="37" t="str">
        <f>IF(Indtastning!A43="","",Indtastning!A43)</f>
        <v/>
      </c>
      <c r="B32" s="76">
        <f>IF(ISTEXT(Indtastning!B43),VALUE(Indtastning!B43),Indtastning!B43)</f>
        <v>0</v>
      </c>
      <c r="C32" s="76">
        <f>IF(ISTEXT(Indtastning!C43),VALUE(Indtastning!C43),Indtastning!C43)</f>
        <v>0</v>
      </c>
      <c r="D32" s="76">
        <f>IF(ISTEXT(Indtastning!D43),VALUE(Indtastning!D43),Indtastning!D43)</f>
        <v>0</v>
      </c>
      <c r="E32" s="75"/>
      <c r="F32" s="74">
        <f t="shared" si="0"/>
        <v>1</v>
      </c>
      <c r="G32" s="77">
        <f t="shared" si="1"/>
        <v>0</v>
      </c>
      <c r="H32" s="77">
        <f t="shared" si="2"/>
        <v>0</v>
      </c>
      <c r="I32" s="75">
        <f t="shared" si="3"/>
        <v>0</v>
      </c>
      <c r="J32" s="77">
        <f t="shared" si="108"/>
        <v>10</v>
      </c>
      <c r="K32" s="70">
        <f t="shared" si="4"/>
        <v>1</v>
      </c>
      <c r="L32" s="70">
        <f t="shared" si="5"/>
        <v>11</v>
      </c>
      <c r="M32" s="70">
        <f>IF(L32=11,1,IF(L32=12,2,(IF(L32=21,3,IF(L32=22,4,IF(L32=31,5,IF(L32=32,6,IF(L32=41,7,IF(L32=42,8,0)))))))))</f>
        <v>1</v>
      </c>
      <c r="O32" t="str">
        <f t="shared" si="101"/>
        <v/>
      </c>
      <c r="P32" t="str">
        <f t="shared" si="7"/>
        <v/>
      </c>
      <c r="Q32" t="str">
        <f t="shared" si="8"/>
        <v/>
      </c>
      <c r="R32" t="str">
        <f t="shared" si="7"/>
        <v/>
      </c>
      <c r="S32" t="str">
        <f t="shared" si="9"/>
        <v/>
      </c>
      <c r="T32" t="str">
        <f t="shared" ref="T32" si="187">IF(S32="","",CHAR(10))</f>
        <v/>
      </c>
      <c r="U32" t="str">
        <f t="shared" si="11"/>
        <v/>
      </c>
      <c r="V32" t="str">
        <f t="shared" ref="V32" si="188">IF(U32="","",CHAR(10))</f>
        <v/>
      </c>
      <c r="W32" t="str">
        <f t="shared" si="13"/>
        <v/>
      </c>
      <c r="X32" t="str">
        <f t="shared" ref="X32" si="189">IF(W32="","",CHAR(10))</f>
        <v/>
      </c>
      <c r="Y32" t="str">
        <f t="shared" si="15"/>
        <v/>
      </c>
      <c r="Z32" t="str">
        <f t="shared" ref="Z32" si="190">IF(Y32="","",CHAR(10))</f>
        <v/>
      </c>
      <c r="AA32" t="str">
        <f t="shared" si="17"/>
        <v/>
      </c>
      <c r="AB32" t="str">
        <f t="shared" ref="AB32" si="191">IF(AA32="","",CHAR(10))</f>
        <v/>
      </c>
      <c r="AC32" t="str">
        <f t="shared" si="19"/>
        <v/>
      </c>
      <c r="AD32" t="str">
        <f t="shared" ref="AD32" si="192">IF(AC32="","",CHAR(10))</f>
        <v/>
      </c>
    </row>
    <row r="33" spans="1:10">
      <c r="A33" s="3"/>
      <c r="B33" s="2"/>
      <c r="C33" s="2"/>
      <c r="D33" s="2"/>
      <c r="F33" s="16"/>
      <c r="G33" s="16"/>
      <c r="H33" s="16"/>
      <c r="I33" s="16"/>
      <c r="J33" s="16"/>
    </row>
    <row r="35" spans="1:10">
      <c r="A35" s="4"/>
      <c r="B35" s="5" t="s">
        <v>53</v>
      </c>
      <c r="C35" s="5" t="s">
        <v>54</v>
      </c>
    </row>
    <row r="36" spans="1:10">
      <c r="A36" s="4"/>
      <c r="B36" s="6" t="s">
        <v>8</v>
      </c>
      <c r="C36" s="6" t="s">
        <v>9</v>
      </c>
    </row>
    <row r="37" spans="1:10" ht="65" customHeight="1">
      <c r="A37" s="36" t="s">
        <v>55</v>
      </c>
      <c r="B37" s="7" t="str">
        <f>CONCATENATE(O3,P3,O4,P4,O5,P5,O6,P6,O7,P7,O8,P8,O9,P9,O10,P10,O11,P11,O12,P12,O13,P13,O14,P14,O15,P15,O16,P16,O17,P17,O18,P18,O19,P19,O20,P20,O21,P21,O22,P22,O23,P23,O24,P24,O25,P25,O26,P26,O27,P27,O28,P28,O29,P29,O30,P30,O31,P31,O32,P32,)</f>
        <v/>
      </c>
      <c r="C37" s="7" t="str">
        <f>CONCATENATE(Q3,R3,Q4,R4,Q5,R5,Q6,R6,Q7,R7,Q8,R8,Q9,R9,Q10,R10,Q11,R11,Q12,R12,Q13,R13,Q14,R14,Q15,R15,Q16,R16,Q17,R17,Q18,R18,Q19,R19,Q20,R20,Q21,R21,Q22,R22,Q23,R23,Q24,R24,Q25,R25,Q26,R26,Q27,R27,Q28,R28,Q29,R29,Q30,R30,Q31,R31,Q32,R32)</f>
        <v/>
      </c>
      <c r="G37" t="b">
        <f>ISTEXT(B6)</f>
        <v>0</v>
      </c>
    </row>
    <row r="38" spans="1:10">
      <c r="A38" s="4"/>
      <c r="B38" s="6" t="s">
        <v>10</v>
      </c>
      <c r="C38" s="6" t="s">
        <v>43</v>
      </c>
    </row>
    <row r="39" spans="1:10" ht="65" customHeight="1">
      <c r="A39" s="36" t="s">
        <v>56</v>
      </c>
      <c r="B39" s="7" t="str">
        <f>CONCATENATE(S3,T1,S4,T4,S5,T5,S6,T6,S7,T7,S8,T8,S9,T9,S10,T10,S11,T11,S12,T12,S13,T13,S14,T14,S15,T15,S16,T16,S17,T17,S18,T18,S19,T19,S20,T20,S21,T21,S22,T22,S23,T23,S24,T24,S25,T25,S26,T26,S27,T27,S28,T28,S29,T29,S30,T30,S31,T31,S32,T32)</f>
        <v/>
      </c>
      <c r="C39" s="7" t="str">
        <f>CONCATENATE(U3,V3,U4,V4,U5,V5,U6,V6,U7,V7,U8,V8,U9,V9,U10,V10,U11,V11,U12,V12,U13,V13,U14,V14,U15,V15,U16,V16,U17,V17,U18,V18,U19,V19,U20,V20,U21,V21,U22,V22,U23,V23,U24,V24,U25,V25,U26,V26,U27,V27,U28,V28,U29,V29,U30,V30,U31,V31)</f>
        <v/>
      </c>
      <c r="D39" s="35"/>
    </row>
    <row r="40" spans="1:10">
      <c r="A40" s="4"/>
      <c r="B40" s="6" t="s">
        <v>44</v>
      </c>
      <c r="C40" s="6" t="s">
        <v>11</v>
      </c>
    </row>
    <row r="41" spans="1:10" ht="65" customHeight="1">
      <c r="A41" s="36" t="s">
        <v>57</v>
      </c>
      <c r="B41" s="7" t="str">
        <f>CONCATENATE(W3,X3,W4,X4,W5,X5,W6,X6,W7,X7,W8,X8,W9,X9,W10,X10,W11,X11,W12,X12,W13,X13,W14,X14,W15,X15,W16,X16,W17,X17,W18,X18,W19,X19,W20,X20,W21,X21,W22,X22,W23,X23,W24,X24,W25,X25,W26,X26,W27,X27,W28,X28,W29,X29,W30,X30,W31,X31,W32,X32)</f>
        <v/>
      </c>
      <c r="C41" s="7" t="str">
        <f>CONCATENATE(Y3,Z3,Y4,Z4,Y5,Z5,Y6,Z6,Y7,Z7,Y8,Z8,Y9,Z9,Y10,Z10,Y11,Z11,Y12,Z12,Y13,Z13,Y14,Z14,Y15,Z15,Y16,Z16,Y17,Z17,Y18,Z18,Y19,Z19,Y20,Z20,Y21,Z21,Y22,Z22,Y23,Z23,Y24,Z24,Y25,Z25,Y26,Z26,Y27,Z27,Y28,Z28,Y29,Z29,Y30,Z30,Y31,Z31,Y32,Z32)</f>
        <v/>
      </c>
    </row>
    <row r="42" spans="1:10">
      <c r="A42" s="4"/>
      <c r="B42" s="6" t="s">
        <v>12</v>
      </c>
      <c r="C42" s="8" t="s">
        <v>13</v>
      </c>
    </row>
    <row r="43" spans="1:10" ht="276.75" customHeight="1">
      <c r="A43" s="36" t="s">
        <v>58</v>
      </c>
      <c r="B43" s="7" t="str">
        <f>CONCATENATE(AA3,AB3,AA4,AB4,AA5,AB5,AA6,AB6,AA7,AB7,AA8,AB8,AA9,AB9,AA10,AB10,AA11,AB11,AA12,AB12,AA13,AB13,AA14,AB14,AA15,AB15,AA16,AB16,AA17,AB17,AA18,AB18,AA19,AB19,AA20,AB20,AA21,AB21,AA22,AB22,AA23,AB23,AA24,AB24,AA25,AB25,AA26,AB26,AA27,AB27,AA28,AB28,AA29,AB29,AA30,AB30,AA31,AB31,AA32,AB32)</f>
        <v/>
      </c>
      <c r="C43" s="7" t="str">
        <f>CONCATENATE(AC3,AD3,AC4,AD4,AC5,AD5,AC6,AD6,AC7,AD7,AC8,AD8,AC9,AD9,AC10,AD10,AC11,AD11,AC12,AD12,AC13,AD13,AC14,AD14,AC15,AD15,AC16,AD16,AC17,AD17,AC18,AD18,AC19,AD19,AC20,AD20,AC21,AD21,AC22,AD22,AC23,AD23,AC24,AD24,AC25,AD25,AC26,AD26,AC27,AD27,AC28,AD28,AC29,AD29,AC30,AD30,AC31,AD31,AC32,AD32)</f>
        <v/>
      </c>
      <c r="E43" s="95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3"/>
  <sheetViews>
    <sheetView workbookViewId="0"/>
  </sheetViews>
  <sheetFormatPr baseColWidth="10" defaultColWidth="8.83203125" defaultRowHeight="15"/>
  <cols>
    <col min="1" max="1" width="10.5" customWidth="1"/>
    <col min="2" max="2" width="15.83203125" bestFit="1" customWidth="1"/>
    <col min="3" max="3" width="16.5" bestFit="1" customWidth="1"/>
    <col min="4" max="4" width="14.5" bestFit="1" customWidth="1"/>
    <col min="6" max="6" width="12.5" style="21" customWidth="1"/>
    <col min="7" max="10" width="12.5" customWidth="1"/>
    <col min="11" max="11" width="9.1640625" style="16" customWidth="1"/>
    <col min="12" max="12" width="15.5" customWidth="1"/>
    <col min="13" max="13" width="10.1640625" customWidth="1"/>
    <col min="14" max="15" width="9.1640625" customWidth="1"/>
    <col min="16" max="16" width="3.5" customWidth="1"/>
    <col min="17" max="17" width="9.1640625" customWidth="1"/>
    <col min="18" max="18" width="3.5" customWidth="1"/>
    <col min="19" max="19" width="9.1640625" customWidth="1"/>
    <col min="20" max="20" width="3.5" customWidth="1"/>
    <col min="21" max="21" width="9.1640625" customWidth="1"/>
    <col min="22" max="22" width="3.5" customWidth="1"/>
    <col min="23" max="23" width="9.1640625" customWidth="1"/>
    <col min="24" max="24" width="3.5" customWidth="1"/>
    <col min="25" max="25" width="9.1640625" customWidth="1"/>
    <col min="26" max="26" width="3.5" customWidth="1"/>
    <col min="27" max="27" width="9.1640625" customWidth="1"/>
    <col min="28" max="28" width="3.5" customWidth="1"/>
    <col min="29" max="29" width="9.1640625" customWidth="1"/>
    <col min="30" max="30" width="3.5" customWidth="1"/>
  </cols>
  <sheetData>
    <row r="1" spans="1:30">
      <c r="A1" s="1" t="s">
        <v>0</v>
      </c>
      <c r="B1" s="2" t="s">
        <v>1</v>
      </c>
      <c r="C1" s="2" t="s">
        <v>2</v>
      </c>
      <c r="D1" s="2" t="s">
        <v>3</v>
      </c>
      <c r="F1" s="28" t="s">
        <v>18</v>
      </c>
      <c r="G1" s="29" t="s">
        <v>19</v>
      </c>
      <c r="H1" s="29" t="s">
        <v>20</v>
      </c>
      <c r="I1" s="30" t="s">
        <v>21</v>
      </c>
      <c r="J1" s="31" t="s">
        <v>16</v>
      </c>
      <c r="K1" s="12" t="s">
        <v>17</v>
      </c>
    </row>
    <row r="2" spans="1:30" ht="30">
      <c r="A2" s="1" t="s">
        <v>4</v>
      </c>
      <c r="B2" s="2" t="s">
        <v>5</v>
      </c>
      <c r="C2" s="2" t="s">
        <v>7</v>
      </c>
      <c r="D2" s="2" t="s">
        <v>6</v>
      </c>
      <c r="F2" s="31" t="s">
        <v>15</v>
      </c>
      <c r="G2" s="18" t="s">
        <v>15</v>
      </c>
      <c r="H2" s="18" t="s">
        <v>15</v>
      </c>
      <c r="I2" s="32" t="s">
        <v>15</v>
      </c>
      <c r="J2" s="31" t="s">
        <v>15</v>
      </c>
      <c r="K2" s="12" t="s">
        <v>14</v>
      </c>
      <c r="L2" s="18" t="s">
        <v>22</v>
      </c>
      <c r="M2" s="19" t="s">
        <v>23</v>
      </c>
      <c r="N2" s="20"/>
      <c r="O2" s="20" t="s">
        <v>24</v>
      </c>
      <c r="P2" s="20"/>
      <c r="Q2" s="20" t="s">
        <v>25</v>
      </c>
      <c r="R2" s="20"/>
      <c r="S2" s="20" t="s">
        <v>26</v>
      </c>
      <c r="T2" s="20"/>
      <c r="U2" s="20" t="s">
        <v>27</v>
      </c>
      <c r="V2" s="20"/>
      <c r="W2" s="20" t="s">
        <v>28</v>
      </c>
      <c r="X2" s="20"/>
      <c r="Y2" s="20" t="s">
        <v>29</v>
      </c>
      <c r="Z2" s="20"/>
      <c r="AA2" s="20" t="s">
        <v>30</v>
      </c>
      <c r="AB2" s="20"/>
      <c r="AC2" s="20" t="s">
        <v>31</v>
      </c>
    </row>
    <row r="3" spans="1:30">
      <c r="A3" s="3" t="str">
        <f>IF(Indtastning!A14="","",Indtastning!A14)</f>
        <v/>
      </c>
      <c r="B3" s="2">
        <f>IF(ISTEXT(Indtastning!B14),VALUE(Indtastning!B14),Indtastning!B14)</f>
        <v>0</v>
      </c>
      <c r="C3" s="2">
        <f>IF(ISTEXT(Indtastning!C14),VALUE(Indtastning!C14),Indtastning!C14)</f>
        <v>0</v>
      </c>
      <c r="D3" s="2">
        <f>IF(ISTEXT(Indtastning!D14),VALUE(Indtastning!D14),Indtastning!D14)</f>
        <v>0</v>
      </c>
      <c r="F3" s="33">
        <f>IF(B3&gt;=36,IF(B3&lt;=65,IF(C3&gt;=36,IF(C3&lt;=65,1,0),0),0),0)</f>
        <v>0</v>
      </c>
      <c r="G3" s="34">
        <f>IF(B3&gt;=36,IF(B3&lt;=65,IF(C3&gt;65,2,0),0),0)</f>
        <v>0</v>
      </c>
      <c r="H3" s="34">
        <f>IF(B3&gt;65,IF(C3&gt;=36,IF(C3&lt;=65,3,0),0),0)</f>
        <v>0</v>
      </c>
      <c r="I3" s="17">
        <f>IF(B3&gt;65,IF(C3&gt;65,4,0),0)</f>
        <v>0</v>
      </c>
      <c r="J3" s="15">
        <f t="shared" ref="J3:J32" si="0">SUM(F3:I3)*10</f>
        <v>0</v>
      </c>
      <c r="K3" s="33">
        <f>IF(D3&gt;=36,IF(D3&lt;=65,1,IF(D3&gt;65,2,0)),0)</f>
        <v>0</v>
      </c>
      <c r="L3">
        <f t="shared" ref="L3:L9" si="1">SUM(J3:K3)</f>
        <v>0</v>
      </c>
      <c r="M3">
        <f>IF(L3=11,1,IF(L3=12,2,(IF(L3=21,3,IF(L3=22,4,IF(L3=31,5,IF(L3=32,6,IF(L3=41,7,IF(L3=42,8,0)))))))))</f>
        <v>0</v>
      </c>
      <c r="O3" t="str">
        <f>IF($M3=1,$A3,"")</f>
        <v/>
      </c>
      <c r="P3" t="str">
        <f>IF(O3="","",CHAR(10))</f>
        <v/>
      </c>
      <c r="Q3" t="str">
        <f t="shared" ref="Q3:Q32" si="2">IF($M3=2,$A3,"")</f>
        <v/>
      </c>
      <c r="R3" t="str">
        <f>IF(Q3="","",CHAR(10))</f>
        <v/>
      </c>
      <c r="S3" t="str">
        <f t="shared" ref="S3:S32" si="3">IF($M3=3,$A3,"")</f>
        <v/>
      </c>
      <c r="T3" t="str">
        <f>IF(S3="","",CHAR(10))</f>
        <v/>
      </c>
      <c r="U3" t="str">
        <f t="shared" ref="U3:U32" si="4">IF($M3=4,$A3,"")</f>
        <v/>
      </c>
      <c r="V3" t="str">
        <f>IF(U3="","",CHAR(10))</f>
        <v/>
      </c>
      <c r="W3" t="str">
        <f t="shared" ref="W3:W32" si="5">IF($M3=5,$A3,"")</f>
        <v/>
      </c>
      <c r="X3" t="str">
        <f>IF(W3="","",CHAR(10))</f>
        <v/>
      </c>
      <c r="Y3" t="str">
        <f t="shared" ref="Y3:Y32" si="6">IF($M3=6,$A3,"")</f>
        <v/>
      </c>
      <c r="Z3" t="str">
        <f>IF(Y3="","",CHAR(10))</f>
        <v/>
      </c>
      <c r="AA3" t="str">
        <f t="shared" ref="AA3:AA32" si="7">IF($M3=7,$A3,"")</f>
        <v/>
      </c>
      <c r="AB3" t="str">
        <f>IF(AA3="","",CHAR(10))</f>
        <v/>
      </c>
      <c r="AC3" t="str">
        <f t="shared" ref="AC3:AC32" si="8">IF($M3=8,$A3,"")</f>
        <v/>
      </c>
      <c r="AD3" t="str">
        <f>IF(AC3="","",CHAR(10))</f>
        <v/>
      </c>
    </row>
    <row r="4" spans="1:30">
      <c r="A4" s="3" t="str">
        <f>IF(Indtastning!A15="","",Indtastning!A15)</f>
        <v/>
      </c>
      <c r="B4" s="2">
        <f>IF(ISTEXT(Indtastning!B15),VALUE(Indtastning!B15),Indtastning!B15)</f>
        <v>0</v>
      </c>
      <c r="C4" s="2">
        <f>IF(ISTEXT(Indtastning!C15),VALUE(Indtastning!C15),Indtastning!C15)</f>
        <v>0</v>
      </c>
      <c r="D4" s="2">
        <f>IF(ISTEXT(Indtastning!D15),VALUE(Indtastning!D15),Indtastning!D15)</f>
        <v>0</v>
      </c>
      <c r="F4" s="33">
        <f t="shared" ref="F4:F32" si="9">IF(B4&gt;=36,IF(B4&lt;=65,IF(C4&gt;=36,IF(C4&lt;=65,1,0),0),0),0)</f>
        <v>0</v>
      </c>
      <c r="G4" s="34">
        <f t="shared" ref="G4:G32" si="10">IF(B4&gt;=36,IF(B4&lt;=65,IF(C4&gt;65,2,0),0),0)</f>
        <v>0</v>
      </c>
      <c r="H4" s="34">
        <f t="shared" ref="H4:H32" si="11">IF(B4&gt;65,IF(C4&gt;=36,IF(C4&lt;=65,3,0),0),0)</f>
        <v>0</v>
      </c>
      <c r="I4" s="17">
        <f t="shared" ref="I4:I32" si="12">IF(B4&gt;65,IF(C4&gt;65,4,0),0)</f>
        <v>0</v>
      </c>
      <c r="J4" s="15">
        <f t="shared" si="0"/>
        <v>0</v>
      </c>
      <c r="K4" s="33">
        <f t="shared" ref="K4:K32" si="13">IF(D4&gt;=36,IF(D4&lt;=65,1,IF(D4&gt;65,2,0)),0)</f>
        <v>0</v>
      </c>
      <c r="L4">
        <f t="shared" si="1"/>
        <v>0</v>
      </c>
      <c r="M4">
        <f t="shared" ref="M4:M10" si="14">IF(L4=11,1,IF(L4=12,2,(IF(L4=21,3,IF(L4=22,4,IF(L4=31,5,IF(L4=32,6,IF(L4=41,7,IF(L4=42,8,0)))))))))</f>
        <v>0</v>
      </c>
      <c r="O4" t="str">
        <f t="shared" ref="O4:O15" si="15">IF(M4=1,A4,"")</f>
        <v/>
      </c>
      <c r="P4" t="str">
        <f t="shared" ref="P4:R32" si="16">IF(O4="","",CHAR(10))</f>
        <v/>
      </c>
      <c r="Q4" t="str">
        <f t="shared" si="2"/>
        <v/>
      </c>
      <c r="R4" t="str">
        <f t="shared" si="16"/>
        <v/>
      </c>
      <c r="S4" t="str">
        <f t="shared" si="3"/>
        <v/>
      </c>
      <c r="T4" t="str">
        <f t="shared" ref="T4" si="17">IF(S4="","",CHAR(10))</f>
        <v/>
      </c>
      <c r="U4" t="str">
        <f t="shared" si="4"/>
        <v/>
      </c>
      <c r="V4" t="str">
        <f t="shared" ref="V4" si="18">IF(U4="","",CHAR(10))</f>
        <v/>
      </c>
      <c r="W4" t="str">
        <f t="shared" si="5"/>
        <v/>
      </c>
      <c r="X4" t="str">
        <f t="shared" ref="X4" si="19">IF(W4="","",CHAR(10))</f>
        <v/>
      </c>
      <c r="Y4" t="str">
        <f t="shared" si="6"/>
        <v/>
      </c>
      <c r="Z4" t="str">
        <f t="shared" ref="Z4" si="20">IF(Y4="","",CHAR(10))</f>
        <v/>
      </c>
      <c r="AA4" t="str">
        <f t="shared" si="7"/>
        <v/>
      </c>
      <c r="AB4" t="str">
        <f t="shared" ref="AB4" si="21">IF(AA4="","",CHAR(10))</f>
        <v/>
      </c>
      <c r="AC4" t="str">
        <f t="shared" si="8"/>
        <v/>
      </c>
      <c r="AD4" t="str">
        <f t="shared" ref="AD4" si="22">IF(AC4="","",CHAR(10))</f>
        <v/>
      </c>
    </row>
    <row r="5" spans="1:30" ht="15" customHeight="1">
      <c r="A5" s="3" t="str">
        <f>IF(Indtastning!A16="","",Indtastning!A16)</f>
        <v/>
      </c>
      <c r="B5" s="2">
        <f>IF(ISTEXT(Indtastning!B16),VALUE(Indtastning!B16),Indtastning!B16)</f>
        <v>0</v>
      </c>
      <c r="C5" s="2">
        <f>IF(ISTEXT(Indtastning!C16),VALUE(Indtastning!C16),Indtastning!C16)</f>
        <v>0</v>
      </c>
      <c r="D5" s="2">
        <f>IF(ISTEXT(Indtastning!D16),VALUE(Indtastning!D16),Indtastning!D16)</f>
        <v>0</v>
      </c>
      <c r="F5" s="33">
        <f t="shared" si="9"/>
        <v>0</v>
      </c>
      <c r="G5" s="34">
        <f t="shared" si="10"/>
        <v>0</v>
      </c>
      <c r="H5" s="34">
        <f t="shared" si="11"/>
        <v>0</v>
      </c>
      <c r="I5" s="17">
        <f t="shared" si="12"/>
        <v>0</v>
      </c>
      <c r="J5" s="15">
        <f t="shared" si="0"/>
        <v>0</v>
      </c>
      <c r="K5" s="33">
        <f t="shared" si="13"/>
        <v>0</v>
      </c>
      <c r="L5">
        <f t="shared" si="1"/>
        <v>0</v>
      </c>
      <c r="M5">
        <f t="shared" si="14"/>
        <v>0</v>
      </c>
      <c r="O5" t="str">
        <f t="shared" si="15"/>
        <v/>
      </c>
      <c r="P5" t="str">
        <f t="shared" si="16"/>
        <v/>
      </c>
      <c r="Q5" t="str">
        <f t="shared" si="2"/>
        <v/>
      </c>
      <c r="R5" t="str">
        <f t="shared" si="16"/>
        <v/>
      </c>
      <c r="S5" t="str">
        <f t="shared" si="3"/>
        <v/>
      </c>
      <c r="T5" t="str">
        <f t="shared" ref="T5" si="23">IF(S5="","",CHAR(10))</f>
        <v/>
      </c>
      <c r="U5" t="str">
        <f t="shared" si="4"/>
        <v/>
      </c>
      <c r="V5" t="str">
        <f t="shared" ref="V5" si="24">IF(U5="","",CHAR(10))</f>
        <v/>
      </c>
      <c r="W5" t="str">
        <f t="shared" si="5"/>
        <v/>
      </c>
      <c r="X5" t="str">
        <f t="shared" ref="X5" si="25">IF(W5="","",CHAR(10))</f>
        <v/>
      </c>
      <c r="Y5" t="str">
        <f t="shared" si="6"/>
        <v/>
      </c>
      <c r="Z5" t="str">
        <f t="shared" ref="Z5" si="26">IF(Y5="","",CHAR(10))</f>
        <v/>
      </c>
      <c r="AA5" t="str">
        <f t="shared" si="7"/>
        <v/>
      </c>
      <c r="AB5" t="str">
        <f t="shared" ref="AB5" si="27">IF(AA5="","",CHAR(10))</f>
        <v/>
      </c>
      <c r="AC5" t="str">
        <f t="shared" si="8"/>
        <v/>
      </c>
      <c r="AD5" t="str">
        <f t="shared" ref="AD5" si="28">IF(AC5="","",CHAR(10))</f>
        <v/>
      </c>
    </row>
    <row r="6" spans="1:30">
      <c r="A6" s="3" t="str">
        <f>IF(Indtastning!A17="","",Indtastning!A17)</f>
        <v/>
      </c>
      <c r="B6" s="2">
        <f>IF(ISTEXT(Indtastning!B17),VALUE(Indtastning!B17),Indtastning!B17)</f>
        <v>0</v>
      </c>
      <c r="C6" s="2">
        <f>IF(ISTEXT(Indtastning!C17),VALUE(Indtastning!C17),Indtastning!C17)</f>
        <v>0</v>
      </c>
      <c r="D6" s="2">
        <f>IF(ISTEXT(Indtastning!D17),VALUE(Indtastning!D17),Indtastning!D17)</f>
        <v>0</v>
      </c>
      <c r="F6" s="33">
        <f t="shared" si="9"/>
        <v>0</v>
      </c>
      <c r="G6" s="34">
        <f t="shared" si="10"/>
        <v>0</v>
      </c>
      <c r="H6" s="34">
        <f t="shared" si="11"/>
        <v>0</v>
      </c>
      <c r="I6" s="17">
        <f t="shared" si="12"/>
        <v>0</v>
      </c>
      <c r="J6" s="15">
        <f t="shared" si="0"/>
        <v>0</v>
      </c>
      <c r="K6" s="33">
        <f t="shared" si="13"/>
        <v>0</v>
      </c>
      <c r="L6">
        <f t="shared" si="1"/>
        <v>0</v>
      </c>
      <c r="M6">
        <f t="shared" si="14"/>
        <v>0</v>
      </c>
      <c r="O6" t="str">
        <f t="shared" si="15"/>
        <v/>
      </c>
      <c r="P6" t="str">
        <f t="shared" si="16"/>
        <v/>
      </c>
      <c r="Q6" t="str">
        <f t="shared" si="2"/>
        <v/>
      </c>
      <c r="R6" t="str">
        <f t="shared" si="16"/>
        <v/>
      </c>
      <c r="S6" t="str">
        <f t="shared" si="3"/>
        <v/>
      </c>
      <c r="T6" t="str">
        <f t="shared" ref="T6" si="29">IF(S6="","",CHAR(10))</f>
        <v/>
      </c>
      <c r="U6" t="str">
        <f t="shared" si="4"/>
        <v/>
      </c>
      <c r="V6" t="str">
        <f t="shared" ref="V6" si="30">IF(U6="","",CHAR(10))</f>
        <v/>
      </c>
      <c r="W6" t="str">
        <f t="shared" si="5"/>
        <v/>
      </c>
      <c r="X6" t="str">
        <f t="shared" ref="X6" si="31">IF(W6="","",CHAR(10))</f>
        <v/>
      </c>
      <c r="Y6" t="str">
        <f t="shared" si="6"/>
        <v/>
      </c>
      <c r="Z6" t="str">
        <f t="shared" ref="Z6" si="32">IF(Y6="","",CHAR(10))</f>
        <v/>
      </c>
      <c r="AA6" t="str">
        <f t="shared" si="7"/>
        <v/>
      </c>
      <c r="AB6" t="str">
        <f t="shared" ref="AB6" si="33">IF(AA6="","",CHAR(10))</f>
        <v/>
      </c>
      <c r="AC6" t="str">
        <f t="shared" si="8"/>
        <v/>
      </c>
      <c r="AD6" t="str">
        <f t="shared" ref="AD6" si="34">IF(AC6="","",CHAR(10))</f>
        <v/>
      </c>
    </row>
    <row r="7" spans="1:30">
      <c r="A7" s="3" t="str">
        <f>IF(Indtastning!A18="","",Indtastning!A18)</f>
        <v/>
      </c>
      <c r="B7" s="2">
        <f>IF(ISTEXT(Indtastning!B18),VALUE(Indtastning!B18),Indtastning!B18)</f>
        <v>0</v>
      </c>
      <c r="C7" s="2">
        <f>IF(ISTEXT(Indtastning!C18),VALUE(Indtastning!C18),Indtastning!C18)</f>
        <v>0</v>
      </c>
      <c r="D7" s="2">
        <f>IF(ISTEXT(Indtastning!D18),VALUE(Indtastning!D18),Indtastning!D18)</f>
        <v>0</v>
      </c>
      <c r="F7" s="33">
        <f t="shared" si="9"/>
        <v>0</v>
      </c>
      <c r="G7" s="34">
        <f t="shared" si="10"/>
        <v>0</v>
      </c>
      <c r="H7" s="34">
        <f t="shared" si="11"/>
        <v>0</v>
      </c>
      <c r="I7" s="17">
        <f t="shared" si="12"/>
        <v>0</v>
      </c>
      <c r="J7" s="15">
        <f t="shared" si="0"/>
        <v>0</v>
      </c>
      <c r="K7" s="33">
        <f t="shared" si="13"/>
        <v>0</v>
      </c>
      <c r="L7">
        <f t="shared" si="1"/>
        <v>0</v>
      </c>
      <c r="M7">
        <f t="shared" si="14"/>
        <v>0</v>
      </c>
      <c r="O7" t="str">
        <f t="shared" si="15"/>
        <v/>
      </c>
      <c r="P7" t="str">
        <f t="shared" si="16"/>
        <v/>
      </c>
      <c r="Q7" t="str">
        <f t="shared" si="2"/>
        <v/>
      </c>
      <c r="R7" t="str">
        <f t="shared" si="16"/>
        <v/>
      </c>
      <c r="S7" t="str">
        <f t="shared" si="3"/>
        <v/>
      </c>
      <c r="T7" t="str">
        <f t="shared" ref="T7" si="35">IF(S7="","",CHAR(10))</f>
        <v/>
      </c>
      <c r="U7" t="str">
        <f t="shared" si="4"/>
        <v/>
      </c>
      <c r="V7" t="str">
        <f t="shared" ref="V7" si="36">IF(U7="","",CHAR(10))</f>
        <v/>
      </c>
      <c r="W7" t="str">
        <f t="shared" si="5"/>
        <v/>
      </c>
      <c r="X7" t="str">
        <f t="shared" ref="X7" si="37">IF(W7="","",CHAR(10))</f>
        <v/>
      </c>
      <c r="Y7" t="str">
        <f t="shared" si="6"/>
        <v/>
      </c>
      <c r="Z7" t="str">
        <f t="shared" ref="Z7" si="38">IF(Y7="","",CHAR(10))</f>
        <v/>
      </c>
      <c r="AA7" t="str">
        <f t="shared" si="7"/>
        <v/>
      </c>
      <c r="AB7" t="str">
        <f t="shared" ref="AB7" si="39">IF(AA7="","",CHAR(10))</f>
        <v/>
      </c>
      <c r="AC7" t="str">
        <f t="shared" si="8"/>
        <v/>
      </c>
      <c r="AD7" t="str">
        <f t="shared" ref="AD7" si="40">IF(AC7="","",CHAR(10))</f>
        <v/>
      </c>
    </row>
    <row r="8" spans="1:30">
      <c r="A8" s="3" t="str">
        <f>IF(Indtastning!A19="","",Indtastning!A19)</f>
        <v/>
      </c>
      <c r="B8" s="2">
        <f>IF(ISTEXT(Indtastning!B19),VALUE(Indtastning!B19),Indtastning!B19)</f>
        <v>0</v>
      </c>
      <c r="C8" s="2">
        <f>IF(ISTEXT(Indtastning!C19),VALUE(Indtastning!C19),Indtastning!C19)</f>
        <v>0</v>
      </c>
      <c r="D8" s="2">
        <f>IF(ISTEXT(Indtastning!D19),VALUE(Indtastning!D19),Indtastning!D19)</f>
        <v>0</v>
      </c>
      <c r="F8" s="33">
        <f t="shared" si="9"/>
        <v>0</v>
      </c>
      <c r="G8" s="34">
        <f t="shared" si="10"/>
        <v>0</v>
      </c>
      <c r="H8" s="34">
        <f t="shared" si="11"/>
        <v>0</v>
      </c>
      <c r="I8" s="17">
        <f t="shared" si="12"/>
        <v>0</v>
      </c>
      <c r="J8" s="15">
        <f t="shared" si="0"/>
        <v>0</v>
      </c>
      <c r="K8" s="33">
        <f t="shared" si="13"/>
        <v>0</v>
      </c>
      <c r="L8">
        <f t="shared" si="1"/>
        <v>0</v>
      </c>
      <c r="M8">
        <f t="shared" si="14"/>
        <v>0</v>
      </c>
      <c r="O8" t="str">
        <f t="shared" si="15"/>
        <v/>
      </c>
      <c r="P8" t="str">
        <f t="shared" si="16"/>
        <v/>
      </c>
      <c r="Q8" t="str">
        <f t="shared" si="2"/>
        <v/>
      </c>
      <c r="R8" t="str">
        <f t="shared" si="16"/>
        <v/>
      </c>
      <c r="S8" t="str">
        <f t="shared" si="3"/>
        <v/>
      </c>
      <c r="T8" t="str">
        <f t="shared" ref="T8" si="41">IF(S8="","",CHAR(10))</f>
        <v/>
      </c>
      <c r="U8" t="str">
        <f t="shared" si="4"/>
        <v/>
      </c>
      <c r="V8" t="str">
        <f t="shared" ref="V8" si="42">IF(U8="","",CHAR(10))</f>
        <v/>
      </c>
      <c r="W8" t="str">
        <f t="shared" si="5"/>
        <v/>
      </c>
      <c r="X8" t="str">
        <f t="shared" ref="X8" si="43">IF(W8="","",CHAR(10))</f>
        <v/>
      </c>
      <c r="Y8" t="str">
        <f t="shared" si="6"/>
        <v/>
      </c>
      <c r="Z8" t="str">
        <f t="shared" ref="Z8" si="44">IF(Y8="","",CHAR(10))</f>
        <v/>
      </c>
      <c r="AA8" t="str">
        <f t="shared" si="7"/>
        <v/>
      </c>
      <c r="AB8" t="str">
        <f t="shared" ref="AB8" si="45">IF(AA8="","",CHAR(10))</f>
        <v/>
      </c>
      <c r="AC8" t="str">
        <f t="shared" si="8"/>
        <v/>
      </c>
      <c r="AD8" t="str">
        <f t="shared" ref="AD8" si="46">IF(AC8="","",CHAR(10))</f>
        <v/>
      </c>
    </row>
    <row r="9" spans="1:30">
      <c r="A9" s="3" t="str">
        <f>IF(Indtastning!A20="","",Indtastning!A20)</f>
        <v/>
      </c>
      <c r="B9" s="2">
        <f>IF(ISTEXT(Indtastning!B20),VALUE(Indtastning!B20),Indtastning!B20)</f>
        <v>0</v>
      </c>
      <c r="C9" s="2">
        <f>IF(ISTEXT(Indtastning!C20),VALUE(Indtastning!C20),Indtastning!C20)</f>
        <v>0</v>
      </c>
      <c r="D9" s="2">
        <f>IF(ISTEXT(Indtastning!D20),VALUE(Indtastning!D20),Indtastning!D20)</f>
        <v>0</v>
      </c>
      <c r="F9" s="33">
        <f t="shared" si="9"/>
        <v>0</v>
      </c>
      <c r="G9" s="34">
        <f t="shared" si="10"/>
        <v>0</v>
      </c>
      <c r="H9" s="34">
        <f t="shared" si="11"/>
        <v>0</v>
      </c>
      <c r="I9" s="17">
        <f t="shared" si="12"/>
        <v>0</v>
      </c>
      <c r="J9" s="15">
        <f t="shared" si="0"/>
        <v>0</v>
      </c>
      <c r="K9" s="33">
        <f t="shared" si="13"/>
        <v>0</v>
      </c>
      <c r="L9">
        <f t="shared" si="1"/>
        <v>0</v>
      </c>
      <c r="M9">
        <f t="shared" si="14"/>
        <v>0</v>
      </c>
      <c r="O9" t="str">
        <f t="shared" si="15"/>
        <v/>
      </c>
      <c r="P9" t="str">
        <f t="shared" si="16"/>
        <v/>
      </c>
      <c r="Q9" t="str">
        <f t="shared" si="2"/>
        <v/>
      </c>
      <c r="R9" t="str">
        <f t="shared" si="16"/>
        <v/>
      </c>
      <c r="S9" t="str">
        <f t="shared" si="3"/>
        <v/>
      </c>
      <c r="T9" t="str">
        <f t="shared" ref="T9" si="47">IF(S9="","",CHAR(10))</f>
        <v/>
      </c>
      <c r="U9" t="str">
        <f t="shared" si="4"/>
        <v/>
      </c>
      <c r="V9" t="str">
        <f t="shared" ref="V9" si="48">IF(U9="","",CHAR(10))</f>
        <v/>
      </c>
      <c r="W9" t="str">
        <f t="shared" si="5"/>
        <v/>
      </c>
      <c r="X9" t="str">
        <f t="shared" ref="X9" si="49">IF(W9="","",CHAR(10))</f>
        <v/>
      </c>
      <c r="Y9" t="str">
        <f t="shared" si="6"/>
        <v/>
      </c>
      <c r="Z9" t="str">
        <f t="shared" ref="Z9" si="50">IF(Y9="","",CHAR(10))</f>
        <v/>
      </c>
      <c r="AA9" t="str">
        <f t="shared" si="7"/>
        <v/>
      </c>
      <c r="AB9" t="str">
        <f t="shared" ref="AB9" si="51">IF(AA9="","",CHAR(10))</f>
        <v/>
      </c>
      <c r="AC9" t="str">
        <f t="shared" si="8"/>
        <v/>
      </c>
      <c r="AD9" t="str">
        <f t="shared" ref="AD9" si="52">IF(AC9="","",CHAR(10))</f>
        <v/>
      </c>
    </row>
    <row r="10" spans="1:30">
      <c r="A10" s="3" t="str">
        <f>IF(Indtastning!A21="","",Indtastning!A21)</f>
        <v/>
      </c>
      <c r="B10" s="2">
        <f>IF(ISTEXT(Indtastning!B21),VALUE(Indtastning!B21),Indtastning!B21)</f>
        <v>0</v>
      </c>
      <c r="C10" s="2">
        <f>IF(ISTEXT(Indtastning!C21),VALUE(Indtastning!C21),Indtastning!C21)</f>
        <v>0</v>
      </c>
      <c r="D10" s="2">
        <f>IF(ISTEXT(Indtastning!D21),VALUE(Indtastning!D21),Indtastning!D21)</f>
        <v>0</v>
      </c>
      <c r="F10" s="33">
        <f t="shared" si="9"/>
        <v>0</v>
      </c>
      <c r="G10" s="34">
        <f t="shared" si="10"/>
        <v>0</v>
      </c>
      <c r="H10" s="34">
        <f t="shared" si="11"/>
        <v>0</v>
      </c>
      <c r="I10" s="17">
        <f t="shared" si="12"/>
        <v>0</v>
      </c>
      <c r="J10" s="15">
        <f t="shared" si="0"/>
        <v>0</v>
      </c>
      <c r="K10" s="33">
        <f t="shared" si="13"/>
        <v>0</v>
      </c>
      <c r="L10">
        <f t="shared" ref="L10:L32" si="53">SUM(J10:K10)</f>
        <v>0</v>
      </c>
      <c r="M10">
        <f t="shared" si="14"/>
        <v>0</v>
      </c>
      <c r="O10" t="str">
        <f t="shared" si="15"/>
        <v/>
      </c>
      <c r="P10" t="str">
        <f t="shared" si="16"/>
        <v/>
      </c>
      <c r="Q10" t="str">
        <f t="shared" si="2"/>
        <v/>
      </c>
      <c r="R10" t="str">
        <f t="shared" si="16"/>
        <v/>
      </c>
      <c r="S10" t="str">
        <f t="shared" si="3"/>
        <v/>
      </c>
      <c r="T10" t="str">
        <f t="shared" ref="T10" si="54">IF(S10="","",CHAR(10))</f>
        <v/>
      </c>
      <c r="U10" t="str">
        <f t="shared" si="4"/>
        <v/>
      </c>
      <c r="V10" t="str">
        <f t="shared" ref="V10" si="55">IF(U10="","",CHAR(10))</f>
        <v/>
      </c>
      <c r="W10" t="str">
        <f t="shared" si="5"/>
        <v/>
      </c>
      <c r="X10" t="str">
        <f t="shared" ref="X10" si="56">IF(W10="","",CHAR(10))</f>
        <v/>
      </c>
      <c r="Y10" t="str">
        <f t="shared" si="6"/>
        <v/>
      </c>
      <c r="Z10" t="str">
        <f t="shared" ref="Z10" si="57">IF(Y10="","",CHAR(10))</f>
        <v/>
      </c>
      <c r="AA10" t="str">
        <f t="shared" si="7"/>
        <v/>
      </c>
      <c r="AB10" t="str">
        <f t="shared" ref="AB10" si="58">IF(AA10="","",CHAR(10))</f>
        <v/>
      </c>
      <c r="AC10" t="str">
        <f t="shared" si="8"/>
        <v/>
      </c>
      <c r="AD10" t="str">
        <f t="shared" ref="AD10" si="59">IF(AC10="","",CHAR(10))</f>
        <v/>
      </c>
    </row>
    <row r="11" spans="1:30">
      <c r="A11" s="3" t="str">
        <f>IF(Indtastning!A22="","",Indtastning!A22)</f>
        <v/>
      </c>
      <c r="B11" s="2">
        <f>IF(ISTEXT(Indtastning!B22),VALUE(Indtastning!B22),Indtastning!B22)</f>
        <v>0</v>
      </c>
      <c r="C11" s="2">
        <f>IF(ISTEXT(Indtastning!C22),VALUE(Indtastning!C22),Indtastning!C22)</f>
        <v>0</v>
      </c>
      <c r="D11" s="2">
        <f>IF(ISTEXT(Indtastning!D22),VALUE(Indtastning!D22),Indtastning!D22)</f>
        <v>0</v>
      </c>
      <c r="F11" s="33">
        <f t="shared" si="9"/>
        <v>0</v>
      </c>
      <c r="G11" s="34">
        <f t="shared" si="10"/>
        <v>0</v>
      </c>
      <c r="H11" s="34">
        <f t="shared" si="11"/>
        <v>0</v>
      </c>
      <c r="I11" s="17">
        <f t="shared" si="12"/>
        <v>0</v>
      </c>
      <c r="J11" s="15">
        <f t="shared" si="0"/>
        <v>0</v>
      </c>
      <c r="K11" s="33">
        <f t="shared" si="13"/>
        <v>0</v>
      </c>
      <c r="L11">
        <f t="shared" si="53"/>
        <v>0</v>
      </c>
      <c r="M11">
        <f t="shared" ref="M11:M32" si="60">IF(L11=11,1,IF(L11=12,2,(IF(L11=21,3,IF(L11=22,4,IF(L11=31,5,IF(L11=32,6,IF(L11=41,7,IF(L11=42,8,0)))))))))</f>
        <v>0</v>
      </c>
      <c r="O11" t="str">
        <f t="shared" si="15"/>
        <v/>
      </c>
      <c r="P11" t="str">
        <f t="shared" si="16"/>
        <v/>
      </c>
      <c r="Q11" t="str">
        <f t="shared" si="2"/>
        <v/>
      </c>
      <c r="R11" t="str">
        <f t="shared" si="16"/>
        <v/>
      </c>
      <c r="S11" t="str">
        <f t="shared" si="3"/>
        <v/>
      </c>
      <c r="T11" t="str">
        <f t="shared" ref="T11" si="61">IF(S11="","",CHAR(10))</f>
        <v/>
      </c>
      <c r="U11" t="str">
        <f t="shared" si="4"/>
        <v/>
      </c>
      <c r="V11" t="str">
        <f t="shared" ref="V11" si="62">IF(U11="","",CHAR(10))</f>
        <v/>
      </c>
      <c r="W11" t="str">
        <f t="shared" si="5"/>
        <v/>
      </c>
      <c r="X11" t="str">
        <f t="shared" ref="X11" si="63">IF(W11="","",CHAR(10))</f>
        <v/>
      </c>
      <c r="Y11" t="str">
        <f t="shared" si="6"/>
        <v/>
      </c>
      <c r="Z11" t="str">
        <f t="shared" ref="Z11" si="64">IF(Y11="","",CHAR(10))</f>
        <v/>
      </c>
      <c r="AA11" t="str">
        <f t="shared" si="7"/>
        <v/>
      </c>
      <c r="AB11" t="str">
        <f t="shared" ref="AB11" si="65">IF(AA11="","",CHAR(10))</f>
        <v/>
      </c>
      <c r="AC11" t="str">
        <f t="shared" si="8"/>
        <v/>
      </c>
      <c r="AD11" t="str">
        <f t="shared" ref="AD11" si="66">IF(AC11="","",CHAR(10))</f>
        <v/>
      </c>
    </row>
    <row r="12" spans="1:30">
      <c r="A12" s="3" t="str">
        <f>IF(Indtastning!A23="","",Indtastning!A23)</f>
        <v/>
      </c>
      <c r="B12" s="2">
        <f>IF(ISTEXT(Indtastning!B23),VALUE(Indtastning!B23),Indtastning!B23)</f>
        <v>0</v>
      </c>
      <c r="C12" s="2">
        <f>IF(ISTEXT(Indtastning!C23),VALUE(Indtastning!C23),Indtastning!C23)</f>
        <v>0</v>
      </c>
      <c r="D12" s="2">
        <f>IF(ISTEXT(Indtastning!D23),VALUE(Indtastning!D23),Indtastning!D23)</f>
        <v>0</v>
      </c>
      <c r="F12" s="33">
        <f t="shared" si="9"/>
        <v>0</v>
      </c>
      <c r="G12" s="34">
        <f t="shared" si="10"/>
        <v>0</v>
      </c>
      <c r="H12" s="34">
        <f t="shared" si="11"/>
        <v>0</v>
      </c>
      <c r="I12" s="17">
        <f t="shared" si="12"/>
        <v>0</v>
      </c>
      <c r="J12" s="15">
        <f t="shared" si="0"/>
        <v>0</v>
      </c>
      <c r="K12" s="33">
        <f t="shared" si="13"/>
        <v>0</v>
      </c>
      <c r="L12">
        <f t="shared" si="53"/>
        <v>0</v>
      </c>
      <c r="M12">
        <f t="shared" si="60"/>
        <v>0</v>
      </c>
      <c r="O12" t="str">
        <f t="shared" si="15"/>
        <v/>
      </c>
      <c r="P12" t="str">
        <f t="shared" si="16"/>
        <v/>
      </c>
      <c r="Q12" t="str">
        <f t="shared" si="2"/>
        <v/>
      </c>
      <c r="R12" t="str">
        <f t="shared" si="16"/>
        <v/>
      </c>
      <c r="S12" t="str">
        <f t="shared" si="3"/>
        <v/>
      </c>
      <c r="T12" t="str">
        <f t="shared" ref="T12" si="67">IF(S12="","",CHAR(10))</f>
        <v/>
      </c>
      <c r="U12" t="str">
        <f t="shared" si="4"/>
        <v/>
      </c>
      <c r="V12" t="str">
        <f t="shared" ref="V12" si="68">IF(U12="","",CHAR(10))</f>
        <v/>
      </c>
      <c r="W12" t="str">
        <f t="shared" si="5"/>
        <v/>
      </c>
      <c r="X12" t="str">
        <f t="shared" ref="X12" si="69">IF(W12="","",CHAR(10))</f>
        <v/>
      </c>
      <c r="Y12" t="str">
        <f t="shared" si="6"/>
        <v/>
      </c>
      <c r="Z12" t="str">
        <f t="shared" ref="Z12" si="70">IF(Y12="","",CHAR(10))</f>
        <v/>
      </c>
      <c r="AA12" t="str">
        <f t="shared" si="7"/>
        <v/>
      </c>
      <c r="AB12" t="str">
        <f t="shared" ref="AB12" si="71">IF(AA12="","",CHAR(10))</f>
        <v/>
      </c>
      <c r="AC12" t="str">
        <f t="shared" si="8"/>
        <v/>
      </c>
      <c r="AD12" t="str">
        <f t="shared" ref="AD12" si="72">IF(AC12="","",CHAR(10))</f>
        <v/>
      </c>
    </row>
    <row r="13" spans="1:30" ht="15" customHeight="1">
      <c r="A13" s="3" t="str">
        <f>IF(Indtastning!A24="","",Indtastning!A24)</f>
        <v/>
      </c>
      <c r="B13" s="2">
        <f>IF(ISTEXT(Indtastning!B24),VALUE(Indtastning!B24),Indtastning!B24)</f>
        <v>0</v>
      </c>
      <c r="C13" s="2">
        <f>IF(ISTEXT(Indtastning!C24),VALUE(Indtastning!C24),Indtastning!C24)</f>
        <v>0</v>
      </c>
      <c r="D13" s="2">
        <f>IF(ISTEXT(Indtastning!D24),VALUE(Indtastning!D24),Indtastning!D24)</f>
        <v>0</v>
      </c>
      <c r="F13" s="33">
        <f t="shared" si="9"/>
        <v>0</v>
      </c>
      <c r="G13" s="34">
        <f t="shared" si="10"/>
        <v>0</v>
      </c>
      <c r="H13" s="34">
        <f t="shared" si="11"/>
        <v>0</v>
      </c>
      <c r="I13" s="17">
        <f t="shared" si="12"/>
        <v>0</v>
      </c>
      <c r="J13" s="15">
        <f t="shared" si="0"/>
        <v>0</v>
      </c>
      <c r="K13" s="33">
        <f t="shared" si="13"/>
        <v>0</v>
      </c>
      <c r="L13">
        <f t="shared" si="53"/>
        <v>0</v>
      </c>
      <c r="M13">
        <f t="shared" si="60"/>
        <v>0</v>
      </c>
      <c r="O13" t="str">
        <f t="shared" si="15"/>
        <v/>
      </c>
      <c r="P13" t="str">
        <f t="shared" si="16"/>
        <v/>
      </c>
      <c r="Q13" t="str">
        <f t="shared" si="2"/>
        <v/>
      </c>
      <c r="R13" t="str">
        <f t="shared" si="16"/>
        <v/>
      </c>
      <c r="S13" t="str">
        <f t="shared" si="3"/>
        <v/>
      </c>
      <c r="T13" t="str">
        <f t="shared" ref="T13" si="73">IF(S13="","",CHAR(10))</f>
        <v/>
      </c>
      <c r="U13" t="str">
        <f t="shared" si="4"/>
        <v/>
      </c>
      <c r="V13" t="str">
        <f t="shared" ref="V13" si="74">IF(U13="","",CHAR(10))</f>
        <v/>
      </c>
      <c r="W13" t="str">
        <f t="shared" si="5"/>
        <v/>
      </c>
      <c r="X13" t="str">
        <f t="shared" ref="X13" si="75">IF(W13="","",CHAR(10))</f>
        <v/>
      </c>
      <c r="Y13" t="str">
        <f t="shared" si="6"/>
        <v/>
      </c>
      <c r="Z13" t="str">
        <f t="shared" ref="Z13" si="76">IF(Y13="","",CHAR(10))</f>
        <v/>
      </c>
      <c r="AA13" t="str">
        <f t="shared" si="7"/>
        <v/>
      </c>
      <c r="AB13" t="str">
        <f t="shared" ref="AB13" si="77">IF(AA13="","",CHAR(10))</f>
        <v/>
      </c>
      <c r="AC13" t="str">
        <f t="shared" si="8"/>
        <v/>
      </c>
      <c r="AD13" t="str">
        <f t="shared" ref="AD13" si="78">IF(AC13="","",CHAR(10))</f>
        <v/>
      </c>
    </row>
    <row r="14" spans="1:30">
      <c r="A14" s="3" t="str">
        <f>IF(Indtastning!A25="","",Indtastning!A25)</f>
        <v/>
      </c>
      <c r="B14" s="2">
        <f>IF(ISTEXT(Indtastning!B25),VALUE(Indtastning!B25),Indtastning!B25)</f>
        <v>0</v>
      </c>
      <c r="C14" s="2">
        <f>IF(ISTEXT(Indtastning!C25),VALUE(Indtastning!C25),Indtastning!C25)</f>
        <v>0</v>
      </c>
      <c r="D14" s="2">
        <f>IF(ISTEXT(Indtastning!D25),VALUE(Indtastning!D25),Indtastning!D25)</f>
        <v>0</v>
      </c>
      <c r="F14" s="33">
        <f t="shared" si="9"/>
        <v>0</v>
      </c>
      <c r="G14" s="34">
        <f t="shared" si="10"/>
        <v>0</v>
      </c>
      <c r="H14" s="34">
        <f t="shared" si="11"/>
        <v>0</v>
      </c>
      <c r="I14" s="17">
        <f t="shared" si="12"/>
        <v>0</v>
      </c>
      <c r="J14" s="15">
        <f t="shared" si="0"/>
        <v>0</v>
      </c>
      <c r="K14" s="33">
        <f t="shared" si="13"/>
        <v>0</v>
      </c>
      <c r="L14">
        <f t="shared" si="53"/>
        <v>0</v>
      </c>
      <c r="M14">
        <f t="shared" si="60"/>
        <v>0</v>
      </c>
      <c r="O14" t="str">
        <f t="shared" si="15"/>
        <v/>
      </c>
      <c r="P14" t="str">
        <f t="shared" si="16"/>
        <v/>
      </c>
      <c r="Q14" t="str">
        <f t="shared" si="2"/>
        <v/>
      </c>
      <c r="R14" t="str">
        <f t="shared" si="16"/>
        <v/>
      </c>
      <c r="S14" t="str">
        <f t="shared" si="3"/>
        <v/>
      </c>
      <c r="T14" t="str">
        <f t="shared" ref="T14" si="79">IF(S14="","",CHAR(10))</f>
        <v/>
      </c>
      <c r="U14" t="str">
        <f t="shared" si="4"/>
        <v/>
      </c>
      <c r="V14" t="str">
        <f t="shared" ref="V14" si="80">IF(U14="","",CHAR(10))</f>
        <v/>
      </c>
      <c r="W14" t="str">
        <f t="shared" si="5"/>
        <v/>
      </c>
      <c r="X14" t="str">
        <f t="shared" ref="X14" si="81">IF(W14="","",CHAR(10))</f>
        <v/>
      </c>
      <c r="Y14" t="str">
        <f t="shared" si="6"/>
        <v/>
      </c>
      <c r="Z14" t="str">
        <f t="shared" ref="Z14" si="82">IF(Y14="","",CHAR(10))</f>
        <v/>
      </c>
      <c r="AA14" t="str">
        <f t="shared" si="7"/>
        <v/>
      </c>
      <c r="AB14" t="str">
        <f t="shared" ref="AB14" si="83">IF(AA14="","",CHAR(10))</f>
        <v/>
      </c>
      <c r="AC14" t="str">
        <f t="shared" si="8"/>
        <v/>
      </c>
      <c r="AD14" t="str">
        <f t="shared" ref="AD14" si="84">IF(AC14="","",CHAR(10))</f>
        <v/>
      </c>
    </row>
    <row r="15" spans="1:30">
      <c r="A15" s="3" t="str">
        <f>IF(Indtastning!A26="","",Indtastning!A26)</f>
        <v/>
      </c>
      <c r="B15" s="2">
        <f>IF(ISTEXT(Indtastning!B26),VALUE(Indtastning!B26),Indtastning!B26)</f>
        <v>0</v>
      </c>
      <c r="C15" s="2">
        <f>IF(ISTEXT(Indtastning!C26),VALUE(Indtastning!C26),Indtastning!C26)</f>
        <v>0</v>
      </c>
      <c r="D15" s="2">
        <f>IF(ISTEXT(Indtastning!D26),VALUE(Indtastning!D26),Indtastning!D26)</f>
        <v>0</v>
      </c>
      <c r="F15" s="33">
        <f t="shared" si="9"/>
        <v>0</v>
      </c>
      <c r="G15" s="34">
        <f t="shared" si="10"/>
        <v>0</v>
      </c>
      <c r="H15" s="34">
        <f t="shared" si="11"/>
        <v>0</v>
      </c>
      <c r="I15" s="17">
        <f t="shared" si="12"/>
        <v>0</v>
      </c>
      <c r="J15" s="15">
        <f t="shared" si="0"/>
        <v>0</v>
      </c>
      <c r="K15" s="33">
        <f t="shared" si="13"/>
        <v>0</v>
      </c>
      <c r="L15">
        <f t="shared" si="53"/>
        <v>0</v>
      </c>
      <c r="M15">
        <f t="shared" si="60"/>
        <v>0</v>
      </c>
      <c r="O15" t="str">
        <f t="shared" si="15"/>
        <v/>
      </c>
      <c r="P15" t="str">
        <f t="shared" si="16"/>
        <v/>
      </c>
      <c r="Q15" t="str">
        <f t="shared" si="2"/>
        <v/>
      </c>
      <c r="R15" t="str">
        <f t="shared" si="16"/>
        <v/>
      </c>
      <c r="S15" t="str">
        <f t="shared" si="3"/>
        <v/>
      </c>
      <c r="T15" t="str">
        <f t="shared" ref="T15" si="85">IF(S15="","",CHAR(10))</f>
        <v/>
      </c>
      <c r="U15" t="str">
        <f t="shared" si="4"/>
        <v/>
      </c>
      <c r="V15" t="str">
        <f t="shared" ref="V15" si="86">IF(U15="","",CHAR(10))</f>
        <v/>
      </c>
      <c r="W15" t="str">
        <f t="shared" si="5"/>
        <v/>
      </c>
      <c r="X15" t="str">
        <f t="shared" ref="X15" si="87">IF(W15="","",CHAR(10))</f>
        <v/>
      </c>
      <c r="Y15" t="str">
        <f t="shared" si="6"/>
        <v/>
      </c>
      <c r="Z15" t="str">
        <f t="shared" ref="Z15" si="88">IF(Y15="","",CHAR(10))</f>
        <v/>
      </c>
      <c r="AA15" t="str">
        <f t="shared" si="7"/>
        <v/>
      </c>
      <c r="AB15" t="str">
        <f t="shared" ref="AB15" si="89">IF(AA15="","",CHAR(10))</f>
        <v/>
      </c>
      <c r="AC15" t="str">
        <f t="shared" si="8"/>
        <v/>
      </c>
      <c r="AD15" t="str">
        <f t="shared" ref="AD15" si="90">IF(AC15="","",CHAR(10))</f>
        <v/>
      </c>
    </row>
    <row r="16" spans="1:30">
      <c r="A16" s="3" t="str">
        <f>IF(Indtastning!A27="","",Indtastning!A27)</f>
        <v/>
      </c>
      <c r="B16" s="2">
        <f>IF(ISTEXT(Indtastning!B27),VALUE(Indtastning!B27),Indtastning!B27)</f>
        <v>0</v>
      </c>
      <c r="C16" s="2">
        <f>IF(ISTEXT(Indtastning!C27),VALUE(Indtastning!C27),Indtastning!C27)</f>
        <v>0</v>
      </c>
      <c r="D16" s="2">
        <f>IF(ISTEXT(Indtastning!D27),VALUE(Indtastning!D27),Indtastning!D27)</f>
        <v>0</v>
      </c>
      <c r="F16" s="33">
        <f t="shared" si="9"/>
        <v>0</v>
      </c>
      <c r="G16" s="34">
        <f t="shared" si="10"/>
        <v>0</v>
      </c>
      <c r="H16" s="34">
        <f t="shared" si="11"/>
        <v>0</v>
      </c>
      <c r="I16" s="17">
        <f t="shared" si="12"/>
        <v>0</v>
      </c>
      <c r="J16" s="15">
        <f t="shared" si="0"/>
        <v>0</v>
      </c>
      <c r="K16" s="33">
        <f t="shared" si="13"/>
        <v>0</v>
      </c>
      <c r="L16">
        <f t="shared" si="53"/>
        <v>0</v>
      </c>
      <c r="M16">
        <f t="shared" si="60"/>
        <v>0</v>
      </c>
      <c r="O16" t="str">
        <f t="shared" ref="O16:O17" si="91">IF(M16=1,A16,"")</f>
        <v/>
      </c>
      <c r="P16" t="str">
        <f t="shared" si="16"/>
        <v/>
      </c>
      <c r="Q16" t="str">
        <f t="shared" si="2"/>
        <v/>
      </c>
      <c r="R16" t="str">
        <f t="shared" si="16"/>
        <v/>
      </c>
      <c r="S16" t="str">
        <f t="shared" si="3"/>
        <v/>
      </c>
      <c r="T16" t="str">
        <f t="shared" ref="T16" si="92">IF(S16="","",CHAR(10))</f>
        <v/>
      </c>
      <c r="U16" t="str">
        <f t="shared" si="4"/>
        <v/>
      </c>
      <c r="V16" t="str">
        <f t="shared" ref="V16" si="93">IF(U16="","",CHAR(10))</f>
        <v/>
      </c>
      <c r="W16" t="str">
        <f t="shared" si="5"/>
        <v/>
      </c>
      <c r="X16" t="str">
        <f t="shared" ref="X16" si="94">IF(W16="","",CHAR(10))</f>
        <v/>
      </c>
      <c r="Y16" t="str">
        <f t="shared" si="6"/>
        <v/>
      </c>
      <c r="Z16" t="str">
        <f t="shared" ref="Z16" si="95">IF(Y16="","",CHAR(10))</f>
        <v/>
      </c>
      <c r="AA16" t="str">
        <f t="shared" si="7"/>
        <v/>
      </c>
      <c r="AB16" t="str">
        <f t="shared" ref="AB16" si="96">IF(AA16="","",CHAR(10))</f>
        <v/>
      </c>
      <c r="AC16" t="str">
        <f t="shared" si="8"/>
        <v/>
      </c>
      <c r="AD16" t="str">
        <f t="shared" ref="AD16" si="97">IF(AC16="","",CHAR(10))</f>
        <v/>
      </c>
    </row>
    <row r="17" spans="1:30">
      <c r="A17" s="3" t="str">
        <f>IF(Indtastning!A28="","",Indtastning!A28)</f>
        <v/>
      </c>
      <c r="B17" s="2">
        <f>IF(ISTEXT(Indtastning!B28),VALUE(Indtastning!B28),Indtastning!B28)</f>
        <v>0</v>
      </c>
      <c r="C17" s="2">
        <f>IF(ISTEXT(Indtastning!C28),VALUE(Indtastning!C28),Indtastning!C28)</f>
        <v>0</v>
      </c>
      <c r="D17" s="2">
        <f>IF(ISTEXT(Indtastning!D28),VALUE(Indtastning!D28),Indtastning!D28)</f>
        <v>0</v>
      </c>
      <c r="F17" s="33">
        <f t="shared" si="9"/>
        <v>0</v>
      </c>
      <c r="G17" s="34">
        <f t="shared" si="10"/>
        <v>0</v>
      </c>
      <c r="H17" s="34">
        <f t="shared" si="11"/>
        <v>0</v>
      </c>
      <c r="I17" s="17">
        <f t="shared" si="12"/>
        <v>0</v>
      </c>
      <c r="J17" s="15">
        <f t="shared" si="0"/>
        <v>0</v>
      </c>
      <c r="K17" s="33">
        <f t="shared" si="13"/>
        <v>0</v>
      </c>
      <c r="L17">
        <f t="shared" si="53"/>
        <v>0</v>
      </c>
      <c r="M17">
        <f t="shared" si="60"/>
        <v>0</v>
      </c>
      <c r="O17" t="str">
        <f t="shared" si="91"/>
        <v/>
      </c>
      <c r="P17" t="str">
        <f t="shared" si="16"/>
        <v/>
      </c>
      <c r="Q17" t="str">
        <f t="shared" si="2"/>
        <v/>
      </c>
      <c r="R17" t="str">
        <f t="shared" si="16"/>
        <v/>
      </c>
      <c r="S17" t="str">
        <f t="shared" si="3"/>
        <v/>
      </c>
      <c r="T17" t="str">
        <f t="shared" ref="T17" si="98">IF(S17="","",CHAR(10))</f>
        <v/>
      </c>
      <c r="U17" t="str">
        <f t="shared" si="4"/>
        <v/>
      </c>
      <c r="V17" t="str">
        <f t="shared" ref="V17" si="99">IF(U17="","",CHAR(10))</f>
        <v/>
      </c>
      <c r="W17" t="str">
        <f t="shared" si="5"/>
        <v/>
      </c>
      <c r="X17" t="str">
        <f t="shared" ref="X17" si="100">IF(W17="","",CHAR(10))</f>
        <v/>
      </c>
      <c r="Y17" t="str">
        <f t="shared" si="6"/>
        <v/>
      </c>
      <c r="Z17" t="str">
        <f t="shared" ref="Z17" si="101">IF(Y17="","",CHAR(10))</f>
        <v/>
      </c>
      <c r="AA17" t="str">
        <f t="shared" si="7"/>
        <v/>
      </c>
      <c r="AB17" t="str">
        <f t="shared" ref="AB17" si="102">IF(AA17="","",CHAR(10))</f>
        <v/>
      </c>
      <c r="AC17" t="str">
        <f t="shared" si="8"/>
        <v/>
      </c>
      <c r="AD17" t="str">
        <f t="shared" ref="AD17" si="103">IF(AC17="","",CHAR(10))</f>
        <v/>
      </c>
    </row>
    <row r="18" spans="1:30">
      <c r="A18" s="3" t="str">
        <f>IF(Indtastning!A29="","",Indtastning!A29)</f>
        <v/>
      </c>
      <c r="B18" s="2">
        <f>IF(ISTEXT(Indtastning!B29),VALUE(Indtastning!B29),Indtastning!B29)</f>
        <v>0</v>
      </c>
      <c r="C18" s="2">
        <f>IF(ISTEXT(Indtastning!C29),VALUE(Indtastning!C29),Indtastning!C29)</f>
        <v>0</v>
      </c>
      <c r="D18" s="2">
        <f>IF(ISTEXT(Indtastning!D29),VALUE(Indtastning!D29),Indtastning!D29)</f>
        <v>0</v>
      </c>
      <c r="F18" s="33">
        <f t="shared" si="9"/>
        <v>0</v>
      </c>
      <c r="G18" s="34">
        <f t="shared" si="10"/>
        <v>0</v>
      </c>
      <c r="H18" s="34">
        <f t="shared" si="11"/>
        <v>0</v>
      </c>
      <c r="I18" s="17">
        <f t="shared" si="12"/>
        <v>0</v>
      </c>
      <c r="J18" s="15">
        <f t="shared" si="0"/>
        <v>0</v>
      </c>
      <c r="K18" s="33">
        <f t="shared" si="13"/>
        <v>0</v>
      </c>
      <c r="L18">
        <f t="shared" si="53"/>
        <v>0</v>
      </c>
      <c r="M18">
        <f t="shared" si="60"/>
        <v>0</v>
      </c>
      <c r="O18" t="str">
        <f t="shared" ref="O18:O32" si="104">IF(M18=1,A18,"")</f>
        <v/>
      </c>
      <c r="P18" t="str">
        <f t="shared" si="16"/>
        <v/>
      </c>
      <c r="Q18" t="str">
        <f t="shared" si="2"/>
        <v/>
      </c>
      <c r="R18" t="str">
        <f t="shared" si="16"/>
        <v/>
      </c>
      <c r="S18" t="str">
        <f t="shared" si="3"/>
        <v/>
      </c>
      <c r="T18" t="str">
        <f t="shared" ref="T18" si="105">IF(S18="","",CHAR(10))</f>
        <v/>
      </c>
      <c r="U18" t="str">
        <f t="shared" si="4"/>
        <v/>
      </c>
      <c r="V18" t="str">
        <f t="shared" ref="V18" si="106">IF(U18="","",CHAR(10))</f>
        <v/>
      </c>
      <c r="W18" t="str">
        <f t="shared" si="5"/>
        <v/>
      </c>
      <c r="X18" t="str">
        <f t="shared" ref="X18" si="107">IF(W18="","",CHAR(10))</f>
        <v/>
      </c>
      <c r="Y18" t="str">
        <f t="shared" si="6"/>
        <v/>
      </c>
      <c r="Z18" t="str">
        <f t="shared" ref="Z18" si="108">IF(Y18="","",CHAR(10))</f>
        <v/>
      </c>
      <c r="AA18" t="str">
        <f t="shared" si="7"/>
        <v/>
      </c>
      <c r="AB18" t="str">
        <f t="shared" ref="AB18" si="109">IF(AA18="","",CHAR(10))</f>
        <v/>
      </c>
      <c r="AC18" t="str">
        <f t="shared" si="8"/>
        <v/>
      </c>
      <c r="AD18" t="str">
        <f t="shared" ref="AD18" si="110">IF(AC18="","",CHAR(10))</f>
        <v/>
      </c>
    </row>
    <row r="19" spans="1:30">
      <c r="A19" s="3" t="str">
        <f>IF(Indtastning!A30="","",Indtastning!A30)</f>
        <v/>
      </c>
      <c r="B19" s="2">
        <f>IF(ISTEXT(Indtastning!B30),VALUE(Indtastning!B30),Indtastning!B30)</f>
        <v>0</v>
      </c>
      <c r="C19" s="2">
        <f>IF(ISTEXT(Indtastning!C30),VALUE(Indtastning!C30),Indtastning!C30)</f>
        <v>0</v>
      </c>
      <c r="D19" s="2">
        <f>IF(ISTEXT(Indtastning!D30),VALUE(Indtastning!D30),Indtastning!D30)</f>
        <v>0</v>
      </c>
      <c r="F19" s="33">
        <f t="shared" si="9"/>
        <v>0</v>
      </c>
      <c r="G19" s="34">
        <f t="shared" si="10"/>
        <v>0</v>
      </c>
      <c r="H19" s="34">
        <f t="shared" si="11"/>
        <v>0</v>
      </c>
      <c r="I19" s="17">
        <f t="shared" si="12"/>
        <v>0</v>
      </c>
      <c r="J19" s="15">
        <f t="shared" si="0"/>
        <v>0</v>
      </c>
      <c r="K19" s="33">
        <f t="shared" si="13"/>
        <v>0</v>
      </c>
      <c r="L19">
        <f t="shared" si="53"/>
        <v>0</v>
      </c>
      <c r="M19">
        <f t="shared" si="60"/>
        <v>0</v>
      </c>
      <c r="O19" t="str">
        <f t="shared" si="104"/>
        <v/>
      </c>
      <c r="P19" t="str">
        <f t="shared" si="16"/>
        <v/>
      </c>
      <c r="Q19" t="str">
        <f t="shared" si="2"/>
        <v/>
      </c>
      <c r="R19" t="str">
        <f t="shared" si="16"/>
        <v/>
      </c>
      <c r="S19" t="str">
        <f t="shared" si="3"/>
        <v/>
      </c>
      <c r="T19" t="str">
        <f t="shared" ref="T19" si="111">IF(S19="","",CHAR(10))</f>
        <v/>
      </c>
      <c r="U19" t="str">
        <f t="shared" si="4"/>
        <v/>
      </c>
      <c r="V19" t="str">
        <f t="shared" ref="V19" si="112">IF(U19="","",CHAR(10))</f>
        <v/>
      </c>
      <c r="W19" t="str">
        <f t="shared" si="5"/>
        <v/>
      </c>
      <c r="X19" t="str">
        <f t="shared" ref="X19" si="113">IF(W19="","",CHAR(10))</f>
        <v/>
      </c>
      <c r="Y19" t="str">
        <f t="shared" si="6"/>
        <v/>
      </c>
      <c r="Z19" t="str">
        <f t="shared" ref="Z19" si="114">IF(Y19="","",CHAR(10))</f>
        <v/>
      </c>
      <c r="AA19" t="str">
        <f t="shared" si="7"/>
        <v/>
      </c>
      <c r="AB19" t="str">
        <f t="shared" ref="AB19" si="115">IF(AA19="","",CHAR(10))</f>
        <v/>
      </c>
      <c r="AC19" t="str">
        <f t="shared" si="8"/>
        <v/>
      </c>
      <c r="AD19" t="str">
        <f t="shared" ref="AD19" si="116">IF(AC19="","",CHAR(10))</f>
        <v/>
      </c>
    </row>
    <row r="20" spans="1:30">
      <c r="A20" s="3" t="str">
        <f>IF(Indtastning!A31="","",Indtastning!A31)</f>
        <v/>
      </c>
      <c r="B20" s="2">
        <f>IF(ISTEXT(Indtastning!B31),VALUE(Indtastning!B31),Indtastning!B31)</f>
        <v>0</v>
      </c>
      <c r="C20" s="2">
        <f>IF(ISTEXT(Indtastning!C31),VALUE(Indtastning!C31),Indtastning!C31)</f>
        <v>0</v>
      </c>
      <c r="D20" s="2">
        <f>IF(ISTEXT(Indtastning!D31),VALUE(Indtastning!D31),Indtastning!D31)</f>
        <v>0</v>
      </c>
      <c r="F20" s="33">
        <f t="shared" si="9"/>
        <v>0</v>
      </c>
      <c r="G20" s="34">
        <f t="shared" si="10"/>
        <v>0</v>
      </c>
      <c r="H20" s="34">
        <f t="shared" si="11"/>
        <v>0</v>
      </c>
      <c r="I20" s="17">
        <f t="shared" si="12"/>
        <v>0</v>
      </c>
      <c r="J20" s="15">
        <f t="shared" si="0"/>
        <v>0</v>
      </c>
      <c r="K20" s="33">
        <f t="shared" si="13"/>
        <v>0</v>
      </c>
      <c r="L20">
        <f t="shared" si="53"/>
        <v>0</v>
      </c>
      <c r="M20">
        <f t="shared" si="60"/>
        <v>0</v>
      </c>
      <c r="O20" t="str">
        <f t="shared" si="104"/>
        <v/>
      </c>
      <c r="P20" t="str">
        <f t="shared" si="16"/>
        <v/>
      </c>
      <c r="Q20" t="str">
        <f t="shared" si="2"/>
        <v/>
      </c>
      <c r="R20" t="str">
        <f t="shared" si="16"/>
        <v/>
      </c>
      <c r="S20" t="str">
        <f t="shared" si="3"/>
        <v/>
      </c>
      <c r="T20" t="str">
        <f t="shared" ref="T20" si="117">IF(S20="","",CHAR(10))</f>
        <v/>
      </c>
      <c r="U20" t="str">
        <f t="shared" si="4"/>
        <v/>
      </c>
      <c r="V20" t="str">
        <f t="shared" ref="V20" si="118">IF(U20="","",CHAR(10))</f>
        <v/>
      </c>
      <c r="W20" t="str">
        <f t="shared" si="5"/>
        <v/>
      </c>
      <c r="X20" t="str">
        <f t="shared" ref="X20" si="119">IF(W20="","",CHAR(10))</f>
        <v/>
      </c>
      <c r="Y20" t="str">
        <f t="shared" si="6"/>
        <v/>
      </c>
      <c r="Z20" t="str">
        <f t="shared" ref="Z20" si="120">IF(Y20="","",CHAR(10))</f>
        <v/>
      </c>
      <c r="AA20" t="str">
        <f t="shared" si="7"/>
        <v/>
      </c>
      <c r="AB20" t="str">
        <f t="shared" ref="AB20" si="121">IF(AA20="","",CHAR(10))</f>
        <v/>
      </c>
      <c r="AC20" t="str">
        <f t="shared" si="8"/>
        <v/>
      </c>
      <c r="AD20" t="str">
        <f t="shared" ref="AD20" si="122">IF(AC20="","",CHAR(10))</f>
        <v/>
      </c>
    </row>
    <row r="21" spans="1:30">
      <c r="A21" s="3" t="str">
        <f>IF(Indtastning!A32="","",Indtastning!A32)</f>
        <v/>
      </c>
      <c r="B21" s="2">
        <f>IF(ISTEXT(Indtastning!B32),VALUE(Indtastning!B32),Indtastning!B32)</f>
        <v>0</v>
      </c>
      <c r="C21" s="2">
        <f>IF(ISTEXT(Indtastning!C32),VALUE(Indtastning!C32),Indtastning!C32)</f>
        <v>0</v>
      </c>
      <c r="D21" s="2">
        <f>IF(ISTEXT(Indtastning!D32),VALUE(Indtastning!D32),Indtastning!D32)</f>
        <v>0</v>
      </c>
      <c r="F21" s="33">
        <f t="shared" si="9"/>
        <v>0</v>
      </c>
      <c r="G21" s="34">
        <f t="shared" si="10"/>
        <v>0</v>
      </c>
      <c r="H21" s="34">
        <f t="shared" si="11"/>
        <v>0</v>
      </c>
      <c r="I21" s="17">
        <f t="shared" si="12"/>
        <v>0</v>
      </c>
      <c r="J21" s="15">
        <f t="shared" si="0"/>
        <v>0</v>
      </c>
      <c r="K21" s="33">
        <f t="shared" si="13"/>
        <v>0</v>
      </c>
      <c r="L21">
        <f t="shared" si="53"/>
        <v>0</v>
      </c>
      <c r="M21">
        <f t="shared" si="60"/>
        <v>0</v>
      </c>
      <c r="O21" t="str">
        <f t="shared" si="104"/>
        <v/>
      </c>
      <c r="P21" t="str">
        <f t="shared" si="16"/>
        <v/>
      </c>
      <c r="Q21" t="str">
        <f t="shared" si="2"/>
        <v/>
      </c>
      <c r="R21" t="str">
        <f t="shared" si="16"/>
        <v/>
      </c>
      <c r="S21" t="str">
        <f t="shared" si="3"/>
        <v/>
      </c>
      <c r="T21" t="str">
        <f t="shared" ref="T21" si="123">IF(S21="","",CHAR(10))</f>
        <v/>
      </c>
      <c r="U21" t="str">
        <f t="shared" si="4"/>
        <v/>
      </c>
      <c r="V21" t="str">
        <f t="shared" ref="V21" si="124">IF(U21="","",CHAR(10))</f>
        <v/>
      </c>
      <c r="W21" t="str">
        <f t="shared" si="5"/>
        <v/>
      </c>
      <c r="X21" t="str">
        <f t="shared" ref="X21" si="125">IF(W21="","",CHAR(10))</f>
        <v/>
      </c>
      <c r="Y21" t="str">
        <f t="shared" si="6"/>
        <v/>
      </c>
      <c r="Z21" t="str">
        <f t="shared" ref="Z21" si="126">IF(Y21="","",CHAR(10))</f>
        <v/>
      </c>
      <c r="AA21" t="str">
        <f t="shared" si="7"/>
        <v/>
      </c>
      <c r="AB21" t="str">
        <f t="shared" ref="AB21" si="127">IF(AA21="","",CHAR(10))</f>
        <v/>
      </c>
      <c r="AC21" t="str">
        <f t="shared" si="8"/>
        <v/>
      </c>
      <c r="AD21" t="str">
        <f t="shared" ref="AD21" si="128">IF(AC21="","",CHAR(10))</f>
        <v/>
      </c>
    </row>
    <row r="22" spans="1:30">
      <c r="A22" s="3" t="str">
        <f>IF(Indtastning!A33="","",Indtastning!A33)</f>
        <v/>
      </c>
      <c r="B22" s="2">
        <f>IF(ISTEXT(Indtastning!B33),VALUE(Indtastning!B33),Indtastning!B33)</f>
        <v>0</v>
      </c>
      <c r="C22" s="2">
        <f>IF(ISTEXT(Indtastning!C33),VALUE(Indtastning!C33),Indtastning!C33)</f>
        <v>0</v>
      </c>
      <c r="D22" s="2">
        <f>IF(ISTEXT(Indtastning!D33),VALUE(Indtastning!D33),Indtastning!D33)</f>
        <v>0</v>
      </c>
      <c r="F22" s="33">
        <f t="shared" si="9"/>
        <v>0</v>
      </c>
      <c r="G22" s="34">
        <f t="shared" si="10"/>
        <v>0</v>
      </c>
      <c r="H22" s="34">
        <f t="shared" si="11"/>
        <v>0</v>
      </c>
      <c r="I22" s="17">
        <f t="shared" si="12"/>
        <v>0</v>
      </c>
      <c r="J22" s="15">
        <f t="shared" si="0"/>
        <v>0</v>
      </c>
      <c r="K22" s="33">
        <f t="shared" si="13"/>
        <v>0</v>
      </c>
      <c r="L22">
        <f t="shared" si="53"/>
        <v>0</v>
      </c>
      <c r="M22">
        <f t="shared" si="60"/>
        <v>0</v>
      </c>
      <c r="O22" t="str">
        <f t="shared" si="104"/>
        <v/>
      </c>
      <c r="P22" t="str">
        <f t="shared" si="16"/>
        <v/>
      </c>
      <c r="Q22" t="str">
        <f t="shared" si="2"/>
        <v/>
      </c>
      <c r="R22" t="str">
        <f t="shared" si="16"/>
        <v/>
      </c>
      <c r="S22" t="str">
        <f t="shared" si="3"/>
        <v/>
      </c>
      <c r="T22" t="str">
        <f t="shared" ref="T22" si="129">IF(S22="","",CHAR(10))</f>
        <v/>
      </c>
      <c r="U22" t="str">
        <f t="shared" si="4"/>
        <v/>
      </c>
      <c r="V22" t="str">
        <f t="shared" ref="V22" si="130">IF(U22="","",CHAR(10))</f>
        <v/>
      </c>
      <c r="W22" t="str">
        <f t="shared" si="5"/>
        <v/>
      </c>
      <c r="X22" t="str">
        <f t="shared" ref="X22" si="131">IF(W22="","",CHAR(10))</f>
        <v/>
      </c>
      <c r="Y22" t="str">
        <f t="shared" si="6"/>
        <v/>
      </c>
      <c r="Z22" t="str">
        <f t="shared" ref="Z22" si="132">IF(Y22="","",CHAR(10))</f>
        <v/>
      </c>
      <c r="AA22" t="str">
        <f t="shared" si="7"/>
        <v/>
      </c>
      <c r="AB22" t="str">
        <f t="shared" ref="AB22" si="133">IF(AA22="","",CHAR(10))</f>
        <v/>
      </c>
      <c r="AC22" t="str">
        <f t="shared" si="8"/>
        <v/>
      </c>
      <c r="AD22" t="str">
        <f t="shared" ref="AD22" si="134">IF(AC22="","",CHAR(10))</f>
        <v/>
      </c>
    </row>
    <row r="23" spans="1:30">
      <c r="A23" s="3" t="str">
        <f>IF(Indtastning!A34="","",Indtastning!A34)</f>
        <v/>
      </c>
      <c r="B23" s="2">
        <f>IF(ISTEXT(Indtastning!B34),VALUE(Indtastning!B34),Indtastning!B34)</f>
        <v>0</v>
      </c>
      <c r="C23" s="2">
        <f>IF(ISTEXT(Indtastning!C34),VALUE(Indtastning!C34),Indtastning!C34)</f>
        <v>0</v>
      </c>
      <c r="D23" s="2">
        <f>IF(ISTEXT(Indtastning!D34),VALUE(Indtastning!D34),Indtastning!D34)</f>
        <v>0</v>
      </c>
      <c r="F23" s="33">
        <f t="shared" si="9"/>
        <v>0</v>
      </c>
      <c r="G23" s="34">
        <f t="shared" si="10"/>
        <v>0</v>
      </c>
      <c r="H23" s="34">
        <f t="shared" si="11"/>
        <v>0</v>
      </c>
      <c r="I23" s="17">
        <f t="shared" si="12"/>
        <v>0</v>
      </c>
      <c r="J23" s="15">
        <f t="shared" si="0"/>
        <v>0</v>
      </c>
      <c r="K23" s="33">
        <f t="shared" si="13"/>
        <v>0</v>
      </c>
      <c r="L23">
        <f t="shared" si="53"/>
        <v>0</v>
      </c>
      <c r="M23">
        <f t="shared" si="60"/>
        <v>0</v>
      </c>
      <c r="O23" t="str">
        <f t="shared" si="104"/>
        <v/>
      </c>
      <c r="P23" t="str">
        <f t="shared" si="16"/>
        <v/>
      </c>
      <c r="Q23" t="str">
        <f t="shared" si="2"/>
        <v/>
      </c>
      <c r="R23" t="str">
        <f t="shared" si="16"/>
        <v/>
      </c>
      <c r="S23" t="str">
        <f t="shared" si="3"/>
        <v/>
      </c>
      <c r="T23" t="str">
        <f t="shared" ref="T23" si="135">IF(S23="","",CHAR(10))</f>
        <v/>
      </c>
      <c r="U23" t="str">
        <f t="shared" si="4"/>
        <v/>
      </c>
      <c r="V23" t="str">
        <f t="shared" ref="V23" si="136">IF(U23="","",CHAR(10))</f>
        <v/>
      </c>
      <c r="W23" t="str">
        <f t="shared" si="5"/>
        <v/>
      </c>
      <c r="X23" t="str">
        <f t="shared" ref="X23" si="137">IF(W23="","",CHAR(10))</f>
        <v/>
      </c>
      <c r="Y23" t="str">
        <f t="shared" si="6"/>
        <v/>
      </c>
      <c r="Z23" t="str">
        <f t="shared" ref="Z23" si="138">IF(Y23="","",CHAR(10))</f>
        <v/>
      </c>
      <c r="AA23" t="str">
        <f t="shared" si="7"/>
        <v/>
      </c>
      <c r="AB23" t="str">
        <f t="shared" ref="AB23" si="139">IF(AA23="","",CHAR(10))</f>
        <v/>
      </c>
      <c r="AC23" t="str">
        <f t="shared" si="8"/>
        <v/>
      </c>
      <c r="AD23" t="str">
        <f t="shared" ref="AD23" si="140">IF(AC23="","",CHAR(10))</f>
        <v/>
      </c>
    </row>
    <row r="24" spans="1:30">
      <c r="A24" s="3" t="str">
        <f>IF(Indtastning!A35="","",Indtastning!A35)</f>
        <v/>
      </c>
      <c r="B24" s="2">
        <f>IF(ISTEXT(Indtastning!B35),VALUE(Indtastning!B35),Indtastning!B35)</f>
        <v>0</v>
      </c>
      <c r="C24" s="2">
        <f>IF(ISTEXT(Indtastning!C35),VALUE(Indtastning!C35),Indtastning!C35)</f>
        <v>0</v>
      </c>
      <c r="D24" s="2">
        <f>IF(ISTEXT(Indtastning!D35),VALUE(Indtastning!D35),Indtastning!D35)</f>
        <v>0</v>
      </c>
      <c r="F24" s="33">
        <f t="shared" si="9"/>
        <v>0</v>
      </c>
      <c r="G24" s="34">
        <f t="shared" si="10"/>
        <v>0</v>
      </c>
      <c r="H24" s="34">
        <f t="shared" si="11"/>
        <v>0</v>
      </c>
      <c r="I24" s="17">
        <f t="shared" si="12"/>
        <v>0</v>
      </c>
      <c r="J24" s="15">
        <f t="shared" si="0"/>
        <v>0</v>
      </c>
      <c r="K24" s="33">
        <f t="shared" si="13"/>
        <v>0</v>
      </c>
      <c r="L24">
        <f t="shared" si="53"/>
        <v>0</v>
      </c>
      <c r="M24">
        <f t="shared" si="60"/>
        <v>0</v>
      </c>
      <c r="O24" t="str">
        <f t="shared" si="104"/>
        <v/>
      </c>
      <c r="P24" t="str">
        <f t="shared" si="16"/>
        <v/>
      </c>
      <c r="Q24" t="str">
        <f t="shared" si="2"/>
        <v/>
      </c>
      <c r="R24" t="str">
        <f t="shared" si="16"/>
        <v/>
      </c>
      <c r="S24" t="str">
        <f t="shared" si="3"/>
        <v/>
      </c>
      <c r="T24" t="str">
        <f t="shared" ref="T24" si="141">IF(S24="","",CHAR(10))</f>
        <v/>
      </c>
      <c r="U24" t="str">
        <f t="shared" si="4"/>
        <v/>
      </c>
      <c r="V24" t="str">
        <f t="shared" ref="V24" si="142">IF(U24="","",CHAR(10))</f>
        <v/>
      </c>
      <c r="W24" t="str">
        <f t="shared" si="5"/>
        <v/>
      </c>
      <c r="X24" t="str">
        <f t="shared" ref="X24" si="143">IF(W24="","",CHAR(10))</f>
        <v/>
      </c>
      <c r="Y24" t="str">
        <f t="shared" si="6"/>
        <v/>
      </c>
      <c r="Z24" t="str">
        <f t="shared" ref="Z24" si="144">IF(Y24="","",CHAR(10))</f>
        <v/>
      </c>
      <c r="AA24" t="str">
        <f t="shared" si="7"/>
        <v/>
      </c>
      <c r="AB24" t="str">
        <f t="shared" ref="AB24" si="145">IF(AA24="","",CHAR(10))</f>
        <v/>
      </c>
      <c r="AC24" t="str">
        <f t="shared" si="8"/>
        <v/>
      </c>
      <c r="AD24" t="str">
        <f t="shared" ref="AD24" si="146">IF(AC24="","",CHAR(10))</f>
        <v/>
      </c>
    </row>
    <row r="25" spans="1:30">
      <c r="A25" s="3" t="str">
        <f>IF(Indtastning!A36="","",Indtastning!A36)</f>
        <v/>
      </c>
      <c r="B25" s="2">
        <f>IF(ISTEXT(Indtastning!B36),VALUE(Indtastning!B36),Indtastning!B36)</f>
        <v>0</v>
      </c>
      <c r="C25" s="2">
        <f>IF(ISTEXT(Indtastning!C36),VALUE(Indtastning!C36),Indtastning!C36)</f>
        <v>0</v>
      </c>
      <c r="D25" s="2">
        <f>IF(ISTEXT(Indtastning!D36),VALUE(Indtastning!D36),Indtastning!D36)</f>
        <v>0</v>
      </c>
      <c r="F25" s="33">
        <f t="shared" si="9"/>
        <v>0</v>
      </c>
      <c r="G25" s="34">
        <f t="shared" si="10"/>
        <v>0</v>
      </c>
      <c r="H25" s="34">
        <f t="shared" si="11"/>
        <v>0</v>
      </c>
      <c r="I25" s="17">
        <f t="shared" si="12"/>
        <v>0</v>
      </c>
      <c r="J25" s="15">
        <f t="shared" si="0"/>
        <v>0</v>
      </c>
      <c r="K25" s="33">
        <f t="shared" si="13"/>
        <v>0</v>
      </c>
      <c r="L25">
        <f t="shared" si="53"/>
        <v>0</v>
      </c>
      <c r="M25">
        <f t="shared" si="60"/>
        <v>0</v>
      </c>
      <c r="O25" t="str">
        <f t="shared" si="104"/>
        <v/>
      </c>
      <c r="P25" t="str">
        <f t="shared" si="16"/>
        <v/>
      </c>
      <c r="Q25" t="str">
        <f t="shared" si="2"/>
        <v/>
      </c>
      <c r="R25" t="str">
        <f t="shared" si="16"/>
        <v/>
      </c>
      <c r="S25" t="str">
        <f t="shared" si="3"/>
        <v/>
      </c>
      <c r="T25" t="str">
        <f t="shared" ref="T25" si="147">IF(S25="","",CHAR(10))</f>
        <v/>
      </c>
      <c r="U25" t="str">
        <f t="shared" si="4"/>
        <v/>
      </c>
      <c r="V25" t="str">
        <f t="shared" ref="V25" si="148">IF(U25="","",CHAR(10))</f>
        <v/>
      </c>
      <c r="W25" t="str">
        <f t="shared" si="5"/>
        <v/>
      </c>
      <c r="X25" t="str">
        <f t="shared" ref="X25" si="149">IF(W25="","",CHAR(10))</f>
        <v/>
      </c>
      <c r="Y25" t="str">
        <f t="shared" si="6"/>
        <v/>
      </c>
      <c r="Z25" t="str">
        <f t="shared" ref="Z25" si="150">IF(Y25="","",CHAR(10))</f>
        <v/>
      </c>
      <c r="AA25" t="str">
        <f t="shared" si="7"/>
        <v/>
      </c>
      <c r="AB25" t="str">
        <f t="shared" ref="AB25" si="151">IF(AA25="","",CHAR(10))</f>
        <v/>
      </c>
      <c r="AC25" t="str">
        <f t="shared" si="8"/>
        <v/>
      </c>
      <c r="AD25" t="str">
        <f t="shared" ref="AD25" si="152">IF(AC25="","",CHAR(10))</f>
        <v/>
      </c>
    </row>
    <row r="26" spans="1:30">
      <c r="A26" s="3" t="str">
        <f>IF(Indtastning!A37="","",Indtastning!A37)</f>
        <v/>
      </c>
      <c r="B26" s="2">
        <f>IF(ISTEXT(Indtastning!B37),VALUE(Indtastning!B37),Indtastning!B37)</f>
        <v>0</v>
      </c>
      <c r="C26" s="2">
        <f>IF(ISTEXT(Indtastning!C37),VALUE(Indtastning!C37),Indtastning!C37)</f>
        <v>0</v>
      </c>
      <c r="D26" s="2">
        <f>IF(ISTEXT(Indtastning!D37),VALUE(Indtastning!D37),Indtastning!D37)</f>
        <v>0</v>
      </c>
      <c r="F26" s="33">
        <f t="shared" si="9"/>
        <v>0</v>
      </c>
      <c r="G26" s="34">
        <f t="shared" si="10"/>
        <v>0</v>
      </c>
      <c r="H26" s="34">
        <f t="shared" si="11"/>
        <v>0</v>
      </c>
      <c r="I26" s="17">
        <f t="shared" si="12"/>
        <v>0</v>
      </c>
      <c r="J26" s="15">
        <f t="shared" si="0"/>
        <v>0</v>
      </c>
      <c r="K26" s="33">
        <f t="shared" si="13"/>
        <v>0</v>
      </c>
      <c r="L26">
        <f t="shared" si="53"/>
        <v>0</v>
      </c>
      <c r="M26">
        <f t="shared" si="60"/>
        <v>0</v>
      </c>
      <c r="O26" t="str">
        <f t="shared" si="104"/>
        <v/>
      </c>
      <c r="P26" t="str">
        <f t="shared" si="16"/>
        <v/>
      </c>
      <c r="Q26" t="str">
        <f t="shared" si="2"/>
        <v/>
      </c>
      <c r="R26" t="str">
        <f t="shared" si="16"/>
        <v/>
      </c>
      <c r="S26" t="str">
        <f t="shared" si="3"/>
        <v/>
      </c>
      <c r="T26" t="str">
        <f t="shared" ref="T26" si="153">IF(S26="","",CHAR(10))</f>
        <v/>
      </c>
      <c r="U26" t="str">
        <f t="shared" si="4"/>
        <v/>
      </c>
      <c r="V26" t="str">
        <f t="shared" ref="V26" si="154">IF(U26="","",CHAR(10))</f>
        <v/>
      </c>
      <c r="W26" t="str">
        <f t="shared" si="5"/>
        <v/>
      </c>
      <c r="X26" t="str">
        <f t="shared" ref="X26" si="155">IF(W26="","",CHAR(10))</f>
        <v/>
      </c>
      <c r="Y26" t="str">
        <f t="shared" si="6"/>
        <v/>
      </c>
      <c r="Z26" t="str">
        <f t="shared" ref="Z26" si="156">IF(Y26="","",CHAR(10))</f>
        <v/>
      </c>
      <c r="AA26" t="str">
        <f t="shared" si="7"/>
        <v/>
      </c>
      <c r="AB26" t="str">
        <f t="shared" ref="AB26" si="157">IF(AA26="","",CHAR(10))</f>
        <v/>
      </c>
      <c r="AC26" t="str">
        <f t="shared" si="8"/>
        <v/>
      </c>
      <c r="AD26" t="str">
        <f t="shared" ref="AD26" si="158">IF(AC26="","",CHAR(10))</f>
        <v/>
      </c>
    </row>
    <row r="27" spans="1:30">
      <c r="A27" s="3" t="str">
        <f>IF(Indtastning!A38="","",Indtastning!A38)</f>
        <v/>
      </c>
      <c r="B27" s="2">
        <f>IF(ISTEXT(Indtastning!B38),VALUE(Indtastning!B38),Indtastning!B38)</f>
        <v>0</v>
      </c>
      <c r="C27" s="2">
        <f>IF(ISTEXT(Indtastning!C38),VALUE(Indtastning!C38),Indtastning!C38)</f>
        <v>0</v>
      </c>
      <c r="D27" s="2">
        <f>IF(ISTEXT(Indtastning!D38),VALUE(Indtastning!D38),Indtastning!D38)</f>
        <v>0</v>
      </c>
      <c r="F27" s="33">
        <f t="shared" si="9"/>
        <v>0</v>
      </c>
      <c r="G27" s="34">
        <f t="shared" si="10"/>
        <v>0</v>
      </c>
      <c r="H27" s="34">
        <f t="shared" si="11"/>
        <v>0</v>
      </c>
      <c r="I27" s="17">
        <f t="shared" si="12"/>
        <v>0</v>
      </c>
      <c r="J27" s="15">
        <f t="shared" si="0"/>
        <v>0</v>
      </c>
      <c r="K27" s="33">
        <f t="shared" si="13"/>
        <v>0</v>
      </c>
      <c r="L27">
        <f t="shared" si="53"/>
        <v>0</v>
      </c>
      <c r="M27">
        <f t="shared" si="60"/>
        <v>0</v>
      </c>
      <c r="O27" t="str">
        <f t="shared" si="104"/>
        <v/>
      </c>
      <c r="P27" t="str">
        <f t="shared" si="16"/>
        <v/>
      </c>
      <c r="Q27" t="str">
        <f t="shared" si="2"/>
        <v/>
      </c>
      <c r="R27" t="str">
        <f t="shared" si="16"/>
        <v/>
      </c>
      <c r="S27" t="str">
        <f t="shared" si="3"/>
        <v/>
      </c>
      <c r="T27" t="str">
        <f t="shared" ref="T27" si="159">IF(S27="","",CHAR(10))</f>
        <v/>
      </c>
      <c r="U27" t="str">
        <f t="shared" si="4"/>
        <v/>
      </c>
      <c r="V27" t="str">
        <f t="shared" ref="V27" si="160">IF(U27="","",CHAR(10))</f>
        <v/>
      </c>
      <c r="W27" t="str">
        <f t="shared" si="5"/>
        <v/>
      </c>
      <c r="X27" t="str">
        <f t="shared" ref="X27" si="161">IF(W27="","",CHAR(10))</f>
        <v/>
      </c>
      <c r="Y27" t="str">
        <f t="shared" si="6"/>
        <v/>
      </c>
      <c r="Z27" t="str">
        <f t="shared" ref="Z27" si="162">IF(Y27="","",CHAR(10))</f>
        <v/>
      </c>
      <c r="AA27" t="str">
        <f t="shared" si="7"/>
        <v/>
      </c>
      <c r="AB27" t="str">
        <f t="shared" ref="AB27" si="163">IF(AA27="","",CHAR(10))</f>
        <v/>
      </c>
      <c r="AC27" t="str">
        <f t="shared" si="8"/>
        <v/>
      </c>
      <c r="AD27" t="str">
        <f t="shared" ref="AD27" si="164">IF(AC27="","",CHAR(10))</f>
        <v/>
      </c>
    </row>
    <row r="28" spans="1:30">
      <c r="A28" s="3" t="str">
        <f>IF(Indtastning!A39="","",Indtastning!A39)</f>
        <v/>
      </c>
      <c r="B28" s="2">
        <f>IF(ISTEXT(Indtastning!B39),VALUE(Indtastning!B39),Indtastning!B39)</f>
        <v>0</v>
      </c>
      <c r="C28" s="2">
        <f>IF(ISTEXT(Indtastning!C39),VALUE(Indtastning!C39),Indtastning!C39)</f>
        <v>0</v>
      </c>
      <c r="D28" s="2">
        <f>IF(ISTEXT(Indtastning!D39),VALUE(Indtastning!D39),Indtastning!D39)</f>
        <v>0</v>
      </c>
      <c r="F28" s="33">
        <f t="shared" si="9"/>
        <v>0</v>
      </c>
      <c r="G28" s="34">
        <f t="shared" si="10"/>
        <v>0</v>
      </c>
      <c r="H28" s="34">
        <f t="shared" si="11"/>
        <v>0</v>
      </c>
      <c r="I28" s="17">
        <f t="shared" si="12"/>
        <v>0</v>
      </c>
      <c r="J28" s="15">
        <f t="shared" si="0"/>
        <v>0</v>
      </c>
      <c r="K28" s="33">
        <f t="shared" si="13"/>
        <v>0</v>
      </c>
      <c r="L28">
        <f t="shared" si="53"/>
        <v>0</v>
      </c>
      <c r="M28">
        <f t="shared" si="60"/>
        <v>0</v>
      </c>
      <c r="O28" t="str">
        <f t="shared" si="104"/>
        <v/>
      </c>
      <c r="P28" t="str">
        <f t="shared" si="16"/>
        <v/>
      </c>
      <c r="Q28" t="str">
        <f t="shared" si="2"/>
        <v/>
      </c>
      <c r="R28" t="str">
        <f t="shared" si="16"/>
        <v/>
      </c>
      <c r="S28" t="str">
        <f t="shared" si="3"/>
        <v/>
      </c>
      <c r="T28" t="str">
        <f t="shared" ref="T28" si="165">IF(S28="","",CHAR(10))</f>
        <v/>
      </c>
      <c r="U28" t="str">
        <f t="shared" si="4"/>
        <v/>
      </c>
      <c r="V28" t="str">
        <f t="shared" ref="V28" si="166">IF(U28="","",CHAR(10))</f>
        <v/>
      </c>
      <c r="W28" t="str">
        <f t="shared" si="5"/>
        <v/>
      </c>
      <c r="X28" t="str">
        <f t="shared" ref="X28" si="167">IF(W28="","",CHAR(10))</f>
        <v/>
      </c>
      <c r="Y28" t="str">
        <f t="shared" si="6"/>
        <v/>
      </c>
      <c r="Z28" t="str">
        <f t="shared" ref="Z28" si="168">IF(Y28="","",CHAR(10))</f>
        <v/>
      </c>
      <c r="AA28" t="str">
        <f t="shared" si="7"/>
        <v/>
      </c>
      <c r="AB28" t="str">
        <f t="shared" ref="AB28" si="169">IF(AA28="","",CHAR(10))</f>
        <v/>
      </c>
      <c r="AC28" t="str">
        <f t="shared" si="8"/>
        <v/>
      </c>
      <c r="AD28" t="str">
        <f t="shared" ref="AD28" si="170">IF(AC28="","",CHAR(10))</f>
        <v/>
      </c>
    </row>
    <row r="29" spans="1:30">
      <c r="A29" s="3" t="str">
        <f>IF(Indtastning!A40="","",Indtastning!A40)</f>
        <v/>
      </c>
      <c r="B29" s="2">
        <f>IF(ISTEXT(Indtastning!B40),VALUE(Indtastning!B40),Indtastning!B40)</f>
        <v>0</v>
      </c>
      <c r="C29" s="2">
        <f>IF(ISTEXT(Indtastning!C40),VALUE(Indtastning!C40),Indtastning!C40)</f>
        <v>0</v>
      </c>
      <c r="D29" s="2">
        <f>IF(ISTEXT(Indtastning!D40),VALUE(Indtastning!D40),Indtastning!D40)</f>
        <v>0</v>
      </c>
      <c r="F29" s="33">
        <f t="shared" si="9"/>
        <v>0</v>
      </c>
      <c r="G29" s="34">
        <f t="shared" si="10"/>
        <v>0</v>
      </c>
      <c r="H29" s="34">
        <f t="shared" si="11"/>
        <v>0</v>
      </c>
      <c r="I29" s="17">
        <f t="shared" si="12"/>
        <v>0</v>
      </c>
      <c r="J29" s="15">
        <f t="shared" si="0"/>
        <v>0</v>
      </c>
      <c r="K29" s="33">
        <f t="shared" si="13"/>
        <v>0</v>
      </c>
      <c r="L29">
        <f t="shared" si="53"/>
        <v>0</v>
      </c>
      <c r="M29">
        <f t="shared" si="60"/>
        <v>0</v>
      </c>
      <c r="O29" t="str">
        <f t="shared" si="104"/>
        <v/>
      </c>
      <c r="P29" t="str">
        <f t="shared" si="16"/>
        <v/>
      </c>
      <c r="Q29" t="str">
        <f t="shared" si="2"/>
        <v/>
      </c>
      <c r="R29" t="str">
        <f t="shared" si="16"/>
        <v/>
      </c>
      <c r="S29" t="str">
        <f t="shared" si="3"/>
        <v/>
      </c>
      <c r="T29" t="str">
        <f t="shared" ref="T29" si="171">IF(S29="","",CHAR(10))</f>
        <v/>
      </c>
      <c r="U29" t="str">
        <f t="shared" si="4"/>
        <v/>
      </c>
      <c r="V29" t="str">
        <f t="shared" ref="V29" si="172">IF(U29="","",CHAR(10))</f>
        <v/>
      </c>
      <c r="W29" t="str">
        <f t="shared" si="5"/>
        <v/>
      </c>
      <c r="X29" t="str">
        <f t="shared" ref="X29" si="173">IF(W29="","",CHAR(10))</f>
        <v/>
      </c>
      <c r="Y29" t="str">
        <f t="shared" si="6"/>
        <v/>
      </c>
      <c r="Z29" t="str">
        <f t="shared" ref="Z29" si="174">IF(Y29="","",CHAR(10))</f>
        <v/>
      </c>
      <c r="AA29" t="str">
        <f t="shared" si="7"/>
        <v/>
      </c>
      <c r="AB29" t="str">
        <f t="shared" ref="AB29" si="175">IF(AA29="","",CHAR(10))</f>
        <v/>
      </c>
      <c r="AC29" t="str">
        <f t="shared" si="8"/>
        <v/>
      </c>
      <c r="AD29" t="str">
        <f t="shared" ref="AD29" si="176">IF(AC29="","",CHAR(10))</f>
        <v/>
      </c>
    </row>
    <row r="30" spans="1:30">
      <c r="A30" s="3" t="str">
        <f>IF(Indtastning!A41="","",Indtastning!A41)</f>
        <v/>
      </c>
      <c r="B30" s="2">
        <f>IF(ISTEXT(Indtastning!B41),VALUE(Indtastning!B41),Indtastning!B41)</f>
        <v>0</v>
      </c>
      <c r="C30" s="2">
        <f>IF(ISTEXT(Indtastning!C41),VALUE(Indtastning!C41),Indtastning!C41)</f>
        <v>0</v>
      </c>
      <c r="D30" s="2">
        <f>IF(ISTEXT(Indtastning!D41),VALUE(Indtastning!D41),Indtastning!D41)</f>
        <v>0</v>
      </c>
      <c r="F30" s="33">
        <f t="shared" si="9"/>
        <v>0</v>
      </c>
      <c r="G30" s="34">
        <f t="shared" si="10"/>
        <v>0</v>
      </c>
      <c r="H30" s="34">
        <f t="shared" si="11"/>
        <v>0</v>
      </c>
      <c r="I30" s="17">
        <f t="shared" si="12"/>
        <v>0</v>
      </c>
      <c r="J30" s="15">
        <f t="shared" si="0"/>
        <v>0</v>
      </c>
      <c r="K30" s="33">
        <f t="shared" si="13"/>
        <v>0</v>
      </c>
      <c r="L30">
        <f t="shared" si="53"/>
        <v>0</v>
      </c>
      <c r="M30">
        <f t="shared" si="60"/>
        <v>0</v>
      </c>
      <c r="O30" t="str">
        <f t="shared" si="104"/>
        <v/>
      </c>
      <c r="P30" t="str">
        <f t="shared" si="16"/>
        <v/>
      </c>
      <c r="Q30" t="str">
        <f t="shared" si="2"/>
        <v/>
      </c>
      <c r="R30" t="str">
        <f t="shared" si="16"/>
        <v/>
      </c>
      <c r="S30" t="str">
        <f t="shared" si="3"/>
        <v/>
      </c>
      <c r="T30" t="str">
        <f t="shared" ref="T30" si="177">IF(S30="","",CHAR(10))</f>
        <v/>
      </c>
      <c r="U30" t="str">
        <f t="shared" si="4"/>
        <v/>
      </c>
      <c r="V30" t="str">
        <f t="shared" ref="V30" si="178">IF(U30="","",CHAR(10))</f>
        <v/>
      </c>
      <c r="W30" t="str">
        <f t="shared" si="5"/>
        <v/>
      </c>
      <c r="X30" t="str">
        <f t="shared" ref="X30" si="179">IF(W30="","",CHAR(10))</f>
        <v/>
      </c>
      <c r="Y30" t="str">
        <f t="shared" si="6"/>
        <v/>
      </c>
      <c r="Z30" t="str">
        <f t="shared" ref="Z30" si="180">IF(Y30="","",CHAR(10))</f>
        <v/>
      </c>
      <c r="AA30" t="str">
        <f t="shared" si="7"/>
        <v/>
      </c>
      <c r="AB30" t="str">
        <f t="shared" ref="AB30" si="181">IF(AA30="","",CHAR(10))</f>
        <v/>
      </c>
      <c r="AC30" t="str">
        <f t="shared" si="8"/>
        <v/>
      </c>
      <c r="AD30" t="str">
        <f t="shared" ref="AD30" si="182">IF(AC30="","",CHAR(10))</f>
        <v/>
      </c>
    </row>
    <row r="31" spans="1:30">
      <c r="A31" s="3" t="str">
        <f>IF(Indtastning!A42="","",Indtastning!A42)</f>
        <v/>
      </c>
      <c r="B31" s="2">
        <f>IF(ISTEXT(Indtastning!B42),VALUE(Indtastning!B42),Indtastning!B42)</f>
        <v>0</v>
      </c>
      <c r="C31" s="2">
        <f>IF(ISTEXT(Indtastning!C42),VALUE(Indtastning!C42),Indtastning!C42)</f>
        <v>0</v>
      </c>
      <c r="D31" s="2">
        <f>IF(ISTEXT(Indtastning!D42),VALUE(Indtastning!D42),Indtastning!D42)</f>
        <v>0</v>
      </c>
      <c r="F31" s="33">
        <f t="shared" si="9"/>
        <v>0</v>
      </c>
      <c r="G31" s="34">
        <f t="shared" si="10"/>
        <v>0</v>
      </c>
      <c r="H31" s="34">
        <f t="shared" si="11"/>
        <v>0</v>
      </c>
      <c r="I31" s="17">
        <f t="shared" si="12"/>
        <v>0</v>
      </c>
      <c r="J31" s="15">
        <f t="shared" si="0"/>
        <v>0</v>
      </c>
      <c r="K31" s="33">
        <f t="shared" si="13"/>
        <v>0</v>
      </c>
      <c r="L31">
        <f t="shared" si="53"/>
        <v>0</v>
      </c>
      <c r="M31">
        <f t="shared" si="60"/>
        <v>0</v>
      </c>
      <c r="O31" t="str">
        <f t="shared" si="104"/>
        <v/>
      </c>
      <c r="P31" t="str">
        <f t="shared" si="16"/>
        <v/>
      </c>
      <c r="Q31" t="str">
        <f t="shared" si="2"/>
        <v/>
      </c>
      <c r="R31" t="str">
        <f t="shared" si="16"/>
        <v/>
      </c>
      <c r="S31" t="str">
        <f t="shared" si="3"/>
        <v/>
      </c>
      <c r="T31" t="str">
        <f t="shared" ref="T31" si="183">IF(S31="","",CHAR(10))</f>
        <v/>
      </c>
      <c r="U31" t="str">
        <f t="shared" si="4"/>
        <v/>
      </c>
      <c r="V31" t="str">
        <f t="shared" ref="V31" si="184">IF(U31="","",CHAR(10))</f>
        <v/>
      </c>
      <c r="W31" t="str">
        <f t="shared" si="5"/>
        <v/>
      </c>
      <c r="X31" t="str">
        <f t="shared" ref="X31" si="185">IF(W31="","",CHAR(10))</f>
        <v/>
      </c>
      <c r="Y31" t="str">
        <f t="shared" si="6"/>
        <v/>
      </c>
      <c r="Z31" t="str">
        <f t="shared" ref="Z31" si="186">IF(Y31="","",CHAR(10))</f>
        <v/>
      </c>
      <c r="AA31" t="str">
        <f t="shared" si="7"/>
        <v/>
      </c>
      <c r="AB31" t="str">
        <f t="shared" ref="AB31" si="187">IF(AA31="","",CHAR(10))</f>
        <v/>
      </c>
      <c r="AC31" t="str">
        <f t="shared" si="8"/>
        <v/>
      </c>
      <c r="AD31" t="str">
        <f t="shared" ref="AD31" si="188">IF(AC31="","",CHAR(10))</f>
        <v/>
      </c>
    </row>
    <row r="32" spans="1:30">
      <c r="A32" s="3" t="str">
        <f>IF(Indtastning!A43="","",Indtastning!A43)</f>
        <v/>
      </c>
      <c r="B32" s="2">
        <f>IF(ISTEXT(Indtastning!B43),VALUE(Indtastning!B43),Indtastning!B43)</f>
        <v>0</v>
      </c>
      <c r="C32" s="2">
        <f>IF(ISTEXT(Indtastning!C43),VALUE(Indtastning!C43),Indtastning!C43)</f>
        <v>0</v>
      </c>
      <c r="D32" s="2">
        <f>IF(ISTEXT(Indtastning!D43),VALUE(Indtastning!D43),Indtastning!D43)</f>
        <v>0</v>
      </c>
      <c r="F32" s="33">
        <f t="shared" si="9"/>
        <v>0</v>
      </c>
      <c r="G32" s="34">
        <f t="shared" si="10"/>
        <v>0</v>
      </c>
      <c r="H32" s="34">
        <f t="shared" si="11"/>
        <v>0</v>
      </c>
      <c r="I32" s="17">
        <f t="shared" si="12"/>
        <v>0</v>
      </c>
      <c r="J32" s="15">
        <f t="shared" si="0"/>
        <v>0</v>
      </c>
      <c r="K32" s="33">
        <f t="shared" si="13"/>
        <v>0</v>
      </c>
      <c r="L32">
        <f t="shared" si="53"/>
        <v>0</v>
      </c>
      <c r="M32">
        <f t="shared" si="60"/>
        <v>0</v>
      </c>
      <c r="O32" t="str">
        <f t="shared" si="104"/>
        <v/>
      </c>
      <c r="P32" t="str">
        <f t="shared" si="16"/>
        <v/>
      </c>
      <c r="Q32" t="str">
        <f t="shared" si="2"/>
        <v/>
      </c>
      <c r="R32" t="str">
        <f t="shared" si="16"/>
        <v/>
      </c>
      <c r="S32" t="str">
        <f t="shared" si="3"/>
        <v/>
      </c>
      <c r="T32" t="str">
        <f t="shared" ref="T32" si="189">IF(S32="","",CHAR(10))</f>
        <v/>
      </c>
      <c r="U32" t="str">
        <f t="shared" si="4"/>
        <v/>
      </c>
      <c r="V32" t="str">
        <f t="shared" ref="V32" si="190">IF(U32="","",CHAR(10))</f>
        <v/>
      </c>
      <c r="W32" t="str">
        <f t="shared" si="5"/>
        <v/>
      </c>
      <c r="X32" t="str">
        <f t="shared" ref="X32" si="191">IF(W32="","",CHAR(10))</f>
        <v/>
      </c>
      <c r="Y32" t="str">
        <f t="shared" si="6"/>
        <v/>
      </c>
      <c r="Z32" t="str">
        <f t="shared" ref="Z32" si="192">IF(Y32="","",CHAR(10))</f>
        <v/>
      </c>
      <c r="AA32" t="str">
        <f t="shared" si="7"/>
        <v/>
      </c>
      <c r="AB32" t="str">
        <f t="shared" ref="AB32" si="193">IF(AA32="","",CHAR(10))</f>
        <v/>
      </c>
      <c r="AC32" t="str">
        <f t="shared" si="8"/>
        <v/>
      </c>
      <c r="AD32" t="str">
        <f t="shared" ref="AD32" si="194">IF(AC32="","",CHAR(10))</f>
        <v/>
      </c>
    </row>
    <row r="33" spans="1:10">
      <c r="G33" s="34"/>
      <c r="J33" s="16"/>
    </row>
    <row r="34" spans="1:10">
      <c r="G34" s="34"/>
    </row>
    <row r="35" spans="1:10">
      <c r="A35" s="22"/>
      <c r="B35" s="23" t="s">
        <v>38</v>
      </c>
      <c r="C35" s="23" t="s">
        <v>49</v>
      </c>
      <c r="G35" s="34"/>
    </row>
    <row r="36" spans="1:10">
      <c r="A36" s="22"/>
      <c r="B36" s="24" t="s">
        <v>39</v>
      </c>
      <c r="C36" s="25" t="s">
        <v>40</v>
      </c>
      <c r="G36" s="34"/>
    </row>
    <row r="37" spans="1:10" ht="129" customHeight="1">
      <c r="A37" s="22" t="s">
        <v>41</v>
      </c>
      <c r="B37" s="38" t="str">
        <f>CONCATENATE(O3,P3,O4,P4,O5,P5,O6,P6,O7,P7,O8,P8,O9,P9,O10,P10,O11,P11,O12,P12,O13,P13,O14,P14,O15,P15,O16,P16,O17,P17,O18,P18,O19,P19,O20,P20,O21,P21,O22,P22,O23,P23,O24,P24,O25,P25,O26,P26,O27,P27,O28,P28,O29,P29,O30,P30,O31,P31,O32,P32,)</f>
        <v/>
      </c>
      <c r="C37" s="7" t="str">
        <f>CONCATENATE(Q3,R3,Q4,R4,Q5,R5,Q6,R6,Q7,R7,Q8,R8,Q9,R9,Q10,R10,Q11,R11,Q12,R12,Q13,R13,Q14,R14,Q15,R15,Q16,R16,Q17,R17,Q18,R18,Q19,R19,Q20,R20,Q21,R21,Q22,R22,Q23,R23,Q24,R24,Q25,R25,Q26,R26,Q27,R27,Q28,R28,Q29,R29,Q30,R30,Q31,R31,Q32,R32)</f>
        <v/>
      </c>
      <c r="F37" s="34"/>
    </row>
    <row r="38" spans="1:10">
      <c r="A38" s="22"/>
      <c r="B38" s="25" t="s">
        <v>40</v>
      </c>
      <c r="C38" s="26" t="s">
        <v>42</v>
      </c>
    </row>
    <row r="39" spans="1:10" ht="50" customHeight="1">
      <c r="A39" s="22" t="s">
        <v>50</v>
      </c>
      <c r="B39" s="7" t="str">
        <f>CONCATENATE(S3,T1,S4,T4,S5,T5,S6,T6,S7,T7,S8,T8,S9,T9,S10,T10,S11,T11,S12,T12,S13,T13,S14,T14,S15,T15,S16,T16,S17,T17,S18,T18,S19,T19,S20,T20,S21,T21,S22,T22,S23,T23,S24,T24,S25,T25,S26,T26,S27,T27,S28,T28,S29,T29,S30,T30,S31,T31,S32,T32)</f>
        <v/>
      </c>
      <c r="C39" s="7" t="str">
        <f>CONCATENATE(U3,V3,U4,V4,U5,V5,U6,V6,U7,V7,U8,V8,U9,V9,U10,V10,U11,V11,U12,V12,U13,V13,U14,V14,U15,V15,U16,V16,U17,V17,U18,V18,U19,V19,U20,V20,U21,V21,U22,V22,U23,V23,U24,V24,U25,V25,U26,V26,U27,V27,U28,V28,U29,V29,U30,V30,U31,V31)</f>
        <v/>
      </c>
    </row>
    <row r="40" spans="1:10">
      <c r="A40" s="22"/>
      <c r="B40" s="25" t="s">
        <v>40</v>
      </c>
      <c r="C40" s="26" t="s">
        <v>42</v>
      </c>
    </row>
    <row r="41" spans="1:10" ht="50" customHeight="1">
      <c r="A41" s="22" t="s">
        <v>51</v>
      </c>
      <c r="B41" s="7" t="str">
        <f>CONCATENATE(W3,X3,W4,X4,W5,X5,W6,X6,W7,X7,W8,X8,W9,X9,W10,X10,W11,X11,W12,X12,W13,X13,W14,X14,W15,X15,W16,X16,W17,X17,W18,X18,W19,X19,W20,X20,W21,X21,W22,X22,W23,X23,W24,X24,W25,X25,W26,X26,W27,X27,W28,X28,W29,X29,W30,X30,W31,X31,W32,X32)</f>
        <v/>
      </c>
      <c r="C41" s="7" t="str">
        <f>CONCATENATE(Y3,Z3,Y4,Z4,Y5,Z5,Y6,Z6,Y7,Z7,Y8,Z8,Y9,Z9,Y10,Z10,Y11,Z11,Y12,Z12,Y13,Z13,Y14,Z14,Y15,Z15,Y16,Z16,Y17,Z17,Y18,Z18,Y19,Z19,Y20,Z20,Y21,Z21,Y22,Z22,Y23,Z23,Y24,Z24,Y25,Z25,Y26,Z26,Y27,Z27,Y28,Z28,Y29,Z29,Y30,Z30,Y31,Z31,Y32,Z32)</f>
        <v/>
      </c>
    </row>
    <row r="42" spans="1:10">
      <c r="A42" s="22"/>
      <c r="B42" s="27" t="s">
        <v>42</v>
      </c>
      <c r="C42" s="26" t="s">
        <v>42</v>
      </c>
    </row>
    <row r="43" spans="1:10" ht="50" customHeight="1">
      <c r="A43" s="22" t="s">
        <v>52</v>
      </c>
      <c r="B43" s="7" t="str">
        <f>CONCATENATE(AA3,AB3,AA4,AB4,AA5,AB5,AA6,AB6,AA7,AB7,AA8,AB8,AA9,AB9,AA10,AB10,AA11,AB11,AA12,AB12,AA13,AB13,AA14,AB14,AA15,AB15,AA16,AB16,AA17,AB17,AA18,AB18,AA19,AB19,AA20,AB20,AA21,AB21,AA22,AB22,AA23,AB23,AA24,AB24,AA25,AB25,AA26,AB26,AA27,AB27,AA28,AB28,AA29,AB29,AA30,AB30,AA31,AB31,AA32,AB32)</f>
        <v/>
      </c>
      <c r="C43" s="7" t="str">
        <f>CONCATENATE(AC3,AD3,AC4,AD4,AC5,AD5,AC6,AD6,AC7,AD7,AC8,AD8,AC9,AD9,AC10,AD10,AC11,AD11,AC12,AD12,AC13,AD13,AC14,AD14,AC15,AD15,AC16,AD16,AC17,AD17,AC18,AD18,AC19,AD19,AC20,AD20,AC21,AD21,AC22,AD22,AC23,AD23,AC24,AD24,AC25,AD25,AC26,AD26,AC27,AD27,AC28,AD28,AC29,AD29,AC30,AD30,AC31,AD31,AC32,AD32)</f>
        <v/>
      </c>
    </row>
  </sheetData>
  <phoneticPr fontId="5" type="noConversion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Indtastning</vt:lpstr>
      <vt:lpstr>SÆT IND</vt:lpstr>
      <vt:lpstr>Orginal Udskrift</vt:lpstr>
      <vt:lpstr>Udskrift</vt:lpstr>
      <vt:lpstr>TID</vt:lpstr>
      <vt:lpstr>Profil 1 - 10</vt:lpstr>
      <vt:lpstr>Ekstra profil</vt:lpstr>
      <vt:lpstr>Udskrift!Udskriftsområde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Lis Pøhler</cp:lastModifiedBy>
  <cp:lastPrinted>2017-10-07T11:03:52Z</cp:lastPrinted>
  <dcterms:created xsi:type="dcterms:W3CDTF">2010-10-17T18:54:09Z</dcterms:created>
  <dcterms:modified xsi:type="dcterms:W3CDTF">2018-02-23T18:15:33Z</dcterms:modified>
</cp:coreProperties>
</file>